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UUSk3YLS3rekef3Lw8NvtIXatT1wnrNQ\1320_企画課\○○点検技術者資格認定委員会○○\2026\10_都市道路点検診断技術者資格認定\00_要領\"/>
    </mc:Choice>
  </mc:AlternateContent>
  <xr:revisionPtr revIDLastSave="0" documentId="13_ncr:1_{BAF437EB-8004-40C0-83F7-BAC9BD10DAAC}" xr6:coauthVersionLast="47" xr6:coauthVersionMax="47" xr10:uidLastSave="{00000000-0000-0000-0000-000000000000}"/>
  <bookViews>
    <workbookView xWindow="28680" yWindow="-120" windowWidth="29040" windowHeight="15720" xr2:uid="{C991C77E-0A05-412B-AF6E-A5CE0E85E6B8}"/>
  </bookViews>
  <sheets>
    <sheet name="経歴書" sheetId="2" r:id="rId1"/>
    <sheet name="次紙" sheetId="4" r:id="rId2"/>
    <sheet name="リスト" sheetId="3" r:id="rId3"/>
  </sheets>
  <definedNames>
    <definedName name="_xlnm.Print_Area" localSheetId="0">経歴書!$A$1:$AV$30</definedName>
    <definedName name="_xlnm.Print_Area" localSheetId="1">次紙!$A$1:$AV$24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2" l="1"/>
  <c r="BA6" i="2"/>
  <c r="AZ6" i="2"/>
  <c r="AZ5" i="2"/>
  <c r="BA4" i="2"/>
  <c r="AZ4" i="2"/>
  <c r="AH11" i="2" l="1"/>
  <c r="BA5" i="2" l="1"/>
  <c r="BA14" i="4"/>
  <c r="AZ14" i="4"/>
  <c r="BA13" i="4"/>
  <c r="AZ13" i="4"/>
  <c r="BA12" i="4"/>
  <c r="AZ12" i="4"/>
  <c r="BA11" i="4"/>
  <c r="AZ11" i="4"/>
  <c r="BA10" i="4"/>
  <c r="AZ10" i="4"/>
  <c r="BA9" i="4"/>
  <c r="AZ9" i="4"/>
  <c r="BA8" i="4"/>
  <c r="AZ8" i="4"/>
  <c r="BA7" i="4"/>
  <c r="AZ7" i="4"/>
  <c r="BA12" i="2"/>
  <c r="AZ12" i="2"/>
  <c r="BA2" i="4"/>
  <c r="AZ2" i="4"/>
  <c r="AJ11" i="2"/>
  <c r="AJ12" i="2"/>
  <c r="AJ13" i="2"/>
  <c r="AJ14" i="2"/>
  <c r="AJ15" i="2"/>
  <c r="AJ16" i="2"/>
  <c r="AJ17" i="2"/>
  <c r="AJ18" i="2"/>
  <c r="AJ19" i="2"/>
  <c r="AJ20" i="2"/>
  <c r="AZ13" i="2"/>
  <c r="BA13" i="2"/>
  <c r="AZ14" i="2"/>
  <c r="BA14" i="2"/>
  <c r="AZ15" i="2"/>
  <c r="BA15" i="2"/>
  <c r="AZ16" i="2"/>
  <c r="BA16" i="2"/>
  <c r="AZ17" i="2"/>
  <c r="BA17" i="2"/>
  <c r="AZ18" i="2"/>
  <c r="BA18" i="2"/>
  <c r="AZ19" i="2"/>
  <c r="BA19" i="2"/>
  <c r="AZ20" i="2"/>
  <c r="BA20" i="2"/>
  <c r="AP5" i="4"/>
  <c r="BA6" i="4" s="1"/>
  <c r="AE5" i="4"/>
  <c r="AZ6" i="4" s="1"/>
  <c r="AU14" i="4"/>
  <c r="AS14" i="4"/>
  <c r="AJ14" i="4"/>
  <c r="AH14" i="4"/>
  <c r="AU13" i="4"/>
  <c r="AS13" i="4"/>
  <c r="AJ13" i="4"/>
  <c r="AH13" i="4"/>
  <c r="AU12" i="4"/>
  <c r="AS12" i="4"/>
  <c r="AJ12" i="4"/>
  <c r="AH12" i="4"/>
  <c r="AU11" i="4"/>
  <c r="AS11" i="4"/>
  <c r="AJ11" i="4"/>
  <c r="AH11" i="4"/>
  <c r="AU10" i="4"/>
  <c r="AS10" i="4"/>
  <c r="AJ10" i="4"/>
  <c r="AH10" i="4"/>
  <c r="AU9" i="4"/>
  <c r="AS9" i="4"/>
  <c r="AJ9" i="4"/>
  <c r="AH9" i="4"/>
  <c r="AU8" i="4"/>
  <c r="AS8" i="4"/>
  <c r="AJ8" i="4"/>
  <c r="AH8" i="4"/>
  <c r="AU7" i="4"/>
  <c r="AS7" i="4"/>
  <c r="AJ7" i="4"/>
  <c r="AH7" i="4"/>
  <c r="AU6" i="4"/>
  <c r="AS6" i="4"/>
  <c r="AJ6" i="4"/>
  <c r="AH6" i="4"/>
  <c r="AA15" i="4" l="1"/>
  <c r="AJ21" i="2"/>
  <c r="AU20" i="2"/>
  <c r="AS20" i="2"/>
  <c r="AU19" i="2"/>
  <c r="AS19" i="2"/>
  <c r="AU18" i="2"/>
  <c r="AS18" i="2"/>
  <c r="AU17" i="2"/>
  <c r="AS17" i="2"/>
  <c r="AU16" i="2"/>
  <c r="AS16" i="2"/>
  <c r="AU15" i="2"/>
  <c r="AS15" i="2"/>
  <c r="AU14" i="2"/>
  <c r="AS14" i="2"/>
  <c r="AU13" i="2"/>
  <c r="AS13" i="2"/>
  <c r="AU12" i="2"/>
  <c r="AS12" i="2"/>
  <c r="AU11" i="2"/>
  <c r="AS11" i="2"/>
  <c r="AH20" i="2"/>
  <c r="AH19" i="2"/>
  <c r="AH18" i="2"/>
  <c r="AH17" i="2"/>
  <c r="AH16" i="2"/>
  <c r="AH15" i="2"/>
  <c r="AH14" i="2"/>
  <c r="AH13" i="2"/>
  <c r="AH12" i="2"/>
  <c r="AU21" i="2" l="1"/>
  <c r="AU5" i="4" s="1"/>
  <c r="AH21" i="2"/>
  <c r="AZ21" i="2" s="1"/>
  <c r="AS21" i="2"/>
  <c r="AL21" i="2" s="1"/>
  <c r="AZ22" i="2" s="1"/>
  <c r="AU15" i="4" l="1"/>
  <c r="AS5" i="4"/>
  <c r="AS15" i="4" s="1"/>
  <c r="AH5" i="4"/>
  <c r="AJ5" i="4"/>
  <c r="AL15" i="4" l="1"/>
  <c r="AZ16" i="4" s="1"/>
  <c r="AJ15" i="4"/>
  <c r="AH15" i="4"/>
  <c r="AZ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大宮 勲</author>
  </authors>
  <commentList>
    <comment ref="AZ1" authorId="0" shapeId="0" xr:uid="{238B32A8-8330-4E7B-A874-0B5B3B82266B}">
      <text>
        <r>
          <rPr>
            <sz val="9"/>
            <color indexed="81"/>
            <rFont val="MS P ゴシック"/>
            <family val="3"/>
            <charset val="128"/>
          </rPr>
          <t xml:space="preserve">エラーチェック欄にエラーが出ていないことを確認
</t>
        </r>
      </text>
    </comment>
    <comment ref="AZ11" authorId="0" shapeId="0" xr:uid="{80BB7B88-7680-42E1-A9D6-A5972348E7CE}">
      <text>
        <r>
          <rPr>
            <sz val="9"/>
            <color indexed="81"/>
            <rFont val="MS P ゴシック"/>
            <family val="3"/>
            <charset val="128"/>
          </rPr>
          <t xml:space="preserve">・必ず古い順から記載する
・従事期間は西暦で年月日での入力をする
・年月数は自動計算されます
・※期間の重複は認めません。
</t>
        </r>
      </text>
    </comment>
    <comment ref="AZ21" authorId="0" shapeId="0" xr:uid="{A5EFD0A7-EDF2-46F9-857E-E4675FC945A8}">
      <text>
        <r>
          <rPr>
            <sz val="9"/>
            <color indexed="81"/>
            <rFont val="MS P ゴシック"/>
            <family val="3"/>
            <charset val="128"/>
          </rPr>
          <t xml:space="preserve">エラーの場合、経験年数を確認する。経験年数が書ききれない場合は、次紙に分けて記入し、エラーチェック欄でエラーが出ないことを確認する。
</t>
        </r>
      </text>
    </comment>
    <comment ref="AZ24" authorId="0" shapeId="0" xr:uid="{19CE8646-F5AB-4C71-A02E-E7812DB37053}">
      <text>
        <r>
          <rPr>
            <sz val="9"/>
            <color indexed="81"/>
            <rFont val="MS P ゴシック"/>
            <family val="3"/>
            <charset val="128"/>
          </rPr>
          <t>制約欄及び証明欄の氏名は署名捺印する
署名者は現職の所属長とする
次紙も提出する場合は両方に署名捺印する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大宮 勲</author>
  </authors>
  <commentList>
    <comment ref="AZ15" authorId="0" shapeId="0" xr:uid="{9E37FA08-5544-42F2-9DCA-A235A43C095E}">
      <text>
        <r>
          <rPr>
            <sz val="9"/>
            <color indexed="81"/>
            <rFont val="MS P ゴシック"/>
            <family val="3"/>
            <charset val="128"/>
          </rPr>
          <t xml:space="preserve">エラーの場合、経験年数を確認する。経験年数が書ききれない場合は、次紙に分けて記入し、エラーチェック欄でエラーが出ないことを確認する。
</t>
        </r>
      </text>
    </comment>
    <comment ref="AZ18" authorId="0" shapeId="0" xr:uid="{F9C3EB7A-AEEA-43FF-A546-F63C955D370E}">
      <text>
        <r>
          <rPr>
            <sz val="9"/>
            <color indexed="81"/>
            <rFont val="MS P ゴシック"/>
            <family val="3"/>
            <charset val="128"/>
          </rPr>
          <t>制約欄及び証明欄の氏名は署名捺印する
署名者は現職の所属長とする
次紙も提出する場合は両方に署名捺印する</t>
        </r>
      </text>
    </comment>
  </commentList>
</comments>
</file>

<file path=xl/sharedStrings.xml><?xml version="1.0" encoding="utf-8"?>
<sst xmlns="http://schemas.openxmlformats.org/spreadsheetml/2006/main" count="203" uniqueCount="49">
  <si>
    <t>2026年度　都市道路点検診断技術者資格　実務経験等確認書　兼　証明書</t>
    <rPh sb="4" eb="6">
      <t>ネンド</t>
    </rPh>
    <rPh sb="7" eb="18">
      <t>トシドウロテンケンシンダンギジュツシャ</t>
    </rPh>
    <rPh sb="18" eb="20">
      <t>シカク</t>
    </rPh>
    <rPh sb="21" eb="23">
      <t>ジツム</t>
    </rPh>
    <rPh sb="23" eb="26">
      <t>ケイケンナド</t>
    </rPh>
    <rPh sb="26" eb="29">
      <t>カクニンショ</t>
    </rPh>
    <rPh sb="30" eb="31">
      <t>ケン</t>
    </rPh>
    <rPh sb="32" eb="35">
      <t>ショウメイショ</t>
    </rPh>
    <phoneticPr fontId="1"/>
  </si>
  <si>
    <t>ﾌﾘｶﾞﾅ</t>
    <phoneticPr fontId="4"/>
  </si>
  <si>
    <t>氏　名</t>
    <rPh sb="0" eb="1">
      <t>シ</t>
    </rPh>
    <rPh sb="2" eb="3">
      <t>メイ</t>
    </rPh>
    <phoneticPr fontId="4"/>
  </si>
  <si>
    <t>勤務先</t>
    <rPh sb="0" eb="3">
      <t>キンムサキ</t>
    </rPh>
    <phoneticPr fontId="1"/>
  </si>
  <si>
    <t>業務名</t>
    <rPh sb="0" eb="2">
      <t>ギョウム</t>
    </rPh>
    <rPh sb="2" eb="3">
      <t>メイ</t>
    </rPh>
    <phoneticPr fontId="1"/>
  </si>
  <si>
    <t>実務経験</t>
    <rPh sb="0" eb="2">
      <t>ジツム</t>
    </rPh>
    <rPh sb="2" eb="4">
      <t>ケイケン</t>
    </rPh>
    <phoneticPr fontId="1"/>
  </si>
  <si>
    <t>従事期間（西暦）</t>
    <rPh sb="0" eb="4">
      <t>ジュウジキカン</t>
    </rPh>
    <rPh sb="5" eb="7">
      <t>セイレキ</t>
    </rPh>
    <phoneticPr fontId="1"/>
  </si>
  <si>
    <t>生年月日
（西暦）</t>
    <rPh sb="0" eb="2">
      <t>セイネン</t>
    </rPh>
    <rPh sb="6" eb="8">
      <t>セイレキ</t>
    </rPh>
    <phoneticPr fontId="4"/>
  </si>
  <si>
    <t>受験資格
区分</t>
    <rPh sb="0" eb="2">
      <t>ジュケン</t>
    </rPh>
    <rPh sb="2" eb="4">
      <t>シカク</t>
    </rPh>
    <rPh sb="5" eb="7">
      <t>クブン</t>
    </rPh>
    <phoneticPr fontId="4"/>
  </si>
  <si>
    <t>～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</si>
  <si>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</si>
  <si>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</si>
  <si>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点検経験</t>
    <rPh sb="0" eb="2">
      <t>テンケン</t>
    </rPh>
    <rPh sb="2" eb="4">
      <t>ケイケン</t>
    </rPh>
    <phoneticPr fontId="1"/>
  </si>
  <si>
    <t>合計</t>
    <rPh sb="0" eb="2">
      <t>ゴウケイ</t>
    </rPh>
    <phoneticPr fontId="1"/>
  </si>
  <si>
    <t>大学・大学院</t>
    <rPh sb="0" eb="2">
      <t>ダイガク</t>
    </rPh>
    <rPh sb="3" eb="6">
      <t>ダイガクイン</t>
    </rPh>
    <phoneticPr fontId="1"/>
  </si>
  <si>
    <t>【誓約欄】</t>
    <phoneticPr fontId="1"/>
  </si>
  <si>
    <t>上記のとおり相違ありません。</t>
  </si>
  <si>
    <t>　年　　月　　日</t>
  </si>
  <si>
    <t>（署名捺印）</t>
    <rPh sb="1" eb="3">
      <t>ショメイ</t>
    </rPh>
    <rPh sb="3" eb="5">
      <t>ナツイン</t>
    </rPh>
    <phoneticPr fontId="1"/>
  </si>
  <si>
    <t>役割・業務内容</t>
    <rPh sb="0" eb="2">
      <t>ヤクワリ</t>
    </rPh>
    <rPh sb="3" eb="5">
      <t>ギョウム</t>
    </rPh>
    <rPh sb="5" eb="7">
      <t>ナイヨウ</t>
    </rPh>
    <phoneticPr fontId="1"/>
  </si>
  <si>
    <t>学校名・
最終学歴
区分</t>
    <rPh sb="0" eb="3">
      <t>ガッコウメイ</t>
    </rPh>
    <rPh sb="5" eb="9">
      <t>サイシュウガクレキ</t>
    </rPh>
    <rPh sb="10" eb="12">
      <t>クブン</t>
    </rPh>
    <phoneticPr fontId="4"/>
  </si>
  <si>
    <t>【証明欄】</t>
    <rPh sb="1" eb="3">
      <t>ショウメイ</t>
    </rPh>
    <rPh sb="3" eb="4">
      <t>ラン</t>
    </rPh>
    <phoneticPr fontId="1"/>
  </si>
  <si>
    <t>会社名</t>
    <rPh sb="0" eb="2">
      <t>カイシャ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</si>
  <si>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</si>
  <si>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証明者役職</t>
    <rPh sb="0" eb="3">
      <t>ショウメイシャ</t>
    </rPh>
    <rPh sb="3" eb="5">
      <t>ヤクショク</t>
    </rPh>
    <phoneticPr fontId="1"/>
  </si>
  <si>
    <t>証明者氏名</t>
    <rPh sb="0" eb="3">
      <t>ショウメイシャ</t>
    </rPh>
    <rPh sb="3" eb="5">
      <t>シメイ</t>
    </rPh>
    <phoneticPr fontId="1"/>
  </si>
  <si>
    <t>印</t>
    <phoneticPr fontId="1"/>
  </si>
  <si>
    <t>氏　名</t>
    <rPh sb="0" eb="1">
      <t>シ</t>
    </rPh>
    <rPh sb="2" eb="3">
      <t>ナ</t>
    </rPh>
    <phoneticPr fontId="1"/>
  </si>
  <si>
    <t>短大・高専・専門学校</t>
    <phoneticPr fontId="1"/>
  </si>
  <si>
    <t>高等学校</t>
    <phoneticPr fontId="1"/>
  </si>
  <si>
    <t>その他</t>
    <phoneticPr fontId="1"/>
  </si>
  <si>
    <t>実務経験年数</t>
    <rPh sb="0" eb="2">
      <t>ジツム</t>
    </rPh>
    <rPh sb="2" eb="6">
      <t>ケイケンネンスウ</t>
    </rPh>
    <phoneticPr fontId="1"/>
  </si>
  <si>
    <t>3年以上</t>
    <rPh sb="1" eb="4">
      <t>ネンイジョウ</t>
    </rPh>
    <phoneticPr fontId="1"/>
  </si>
  <si>
    <t>5年以上</t>
    <rPh sb="1" eb="2">
      <t>ネン</t>
    </rPh>
    <rPh sb="2" eb="4">
      <t>イジョウ</t>
    </rPh>
    <phoneticPr fontId="1"/>
  </si>
  <si>
    <t>7年以上</t>
    <rPh sb="1" eb="2">
      <t>ネン</t>
    </rPh>
    <rPh sb="2" eb="4">
      <t>イジョウ</t>
    </rPh>
    <phoneticPr fontId="1"/>
  </si>
  <si>
    <t>点検経験年数</t>
    <rPh sb="0" eb="6">
      <t>テンケンケイケンネンスウ</t>
    </rPh>
    <phoneticPr fontId="1"/>
  </si>
  <si>
    <t>10年以上</t>
    <rPh sb="2" eb="5">
      <t>ネンイジョウ</t>
    </rPh>
    <phoneticPr fontId="1"/>
  </si>
  <si>
    <t>3年以上</t>
    <rPh sb="1" eb="2">
      <t>ネン</t>
    </rPh>
    <rPh sb="2" eb="4">
      <t>イジョウ</t>
    </rPh>
    <phoneticPr fontId="1"/>
  </si>
  <si>
    <t>点検診断士</t>
    <rPh sb="0" eb="5">
      <t>テンケンシンダンシ</t>
    </rPh>
    <phoneticPr fontId="1"/>
  </si>
  <si>
    <t>点検士</t>
    <rPh sb="0" eb="3">
      <t>テンケンシ</t>
    </rPh>
    <phoneticPr fontId="1"/>
  </si>
  <si>
    <t>最終学歴</t>
    <rPh sb="0" eb="4">
      <t>サイシュウガクレキ</t>
    </rPh>
    <phoneticPr fontId="1"/>
  </si>
  <si>
    <t>試験区分</t>
    <rPh sb="0" eb="4">
      <t>シケンクブン</t>
    </rPh>
    <phoneticPr fontId="1"/>
  </si>
  <si>
    <t>エラーチェック欄</t>
    <rPh sb="7" eb="8">
      <t>ラン</t>
    </rPh>
    <phoneticPr fontId="1"/>
  </si>
  <si>
    <t>1枚目の業務経歴</t>
    <rPh sb="1" eb="3">
      <t>マイメ</t>
    </rPh>
    <rPh sb="4" eb="6">
      <t>ギョウム</t>
    </rPh>
    <rPh sb="6" eb="8">
      <t>ケイレキ</t>
    </rPh>
    <phoneticPr fontId="1"/>
  </si>
  <si>
    <t>※経歴が書ききれない場合に使用</t>
    <rPh sb="1" eb="3">
      <t>ケイレキ</t>
    </rPh>
    <rPh sb="4" eb="5">
      <t>カ</t>
    </rPh>
    <rPh sb="10" eb="12">
      <t>バアイ</t>
    </rPh>
    <rPh sb="13" eb="15">
      <t>シヨウ</t>
    </rPh>
    <phoneticPr fontId="1"/>
  </si>
  <si>
    <t>※書ききれない場合は次紙に分けて記入してください。</t>
    <rPh sb="10" eb="11">
      <t>ツギ</t>
    </rPh>
    <rPh sb="11" eb="12">
      <t>カミ</t>
    </rPh>
    <phoneticPr fontId="1"/>
  </si>
  <si>
    <t>年月数</t>
    <rPh sb="0" eb="2">
      <t>ネンゲツ</t>
    </rPh>
    <rPh sb="2" eb="3">
      <t>スウ</t>
    </rPh>
    <phoneticPr fontId="1"/>
  </si>
  <si>
    <t>【証明欄】</t>
    <rPh sb="1" eb="3">
      <t>ショウメイ</t>
    </rPh>
    <phoneticPr fontId="1"/>
  </si>
  <si>
    <t>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</si>
</sst>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0_ "/>
    <numFmt numFmtId="178" formatCode="0_);[Red]\(0\)"/>
    <numFmt numFmtId="179" formatCode="&quot;必要点検経験年数&quot;\ 0\ &quot;年以上&quot;"/>
    <numFmt numFmtId="180" formatCode="&quot;必要実務経験年数&quot;\ 0\ &quot;年以上&quot;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color theme="0" tint="-0.1499984740745262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8" fontId="12" fillId="0" borderId="1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shrinkToFit="1"/>
    </xf>
    <xf numFmtId="177" fontId="11" fillId="3" borderId="9" xfId="0" applyNumberFormat="1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 shrinkToFit="1"/>
    </xf>
    <xf numFmtId="0" fontId="9" fillId="3" borderId="16" xfId="0" applyFont="1" applyFill="1" applyBorder="1">
      <alignment vertical="center"/>
    </xf>
    <xf numFmtId="0" fontId="2" fillId="0" borderId="16" xfId="0" applyFont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16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9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178" fontId="16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9" fontId="10" fillId="2" borderId="9" xfId="0" applyNumberFormat="1" applyFont="1" applyFill="1" applyBorder="1" applyAlignment="1">
      <alignment horizontal="center" vertical="center"/>
    </xf>
    <xf numFmtId="179" fontId="10" fillId="2" borderId="10" xfId="0" applyNumberFormat="1" applyFont="1" applyFill="1" applyBorder="1" applyAlignment="1">
      <alignment horizontal="center" vertical="center"/>
    </xf>
    <xf numFmtId="179" fontId="10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wrapText="1" shrinkToFit="1"/>
    </xf>
    <xf numFmtId="14" fontId="5" fillId="0" borderId="1" xfId="0" applyNumberFormat="1" applyFont="1" applyBorder="1" applyAlignment="1" applyProtection="1">
      <alignment horizontal="center" vertical="center" shrinkToFit="1"/>
      <protection locked="0"/>
    </xf>
    <xf numFmtId="14" fontId="5" fillId="0" borderId="2" xfId="0" applyNumberFormat="1" applyFont="1" applyBorder="1" applyAlignment="1" applyProtection="1">
      <alignment horizontal="center" vertical="center" shrinkToFit="1"/>
      <protection locked="0"/>
    </xf>
    <xf numFmtId="14" fontId="5" fillId="0" borderId="15" xfId="0" applyNumberFormat="1" applyFont="1" applyBorder="1" applyAlignment="1" applyProtection="1">
      <alignment horizontal="center" vertical="center" shrinkToFit="1"/>
      <protection locked="0"/>
    </xf>
    <xf numFmtId="14" fontId="5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14" xfId="0" applyNumberFormat="1" applyFont="1" applyBorder="1" applyAlignment="1" applyProtection="1">
      <alignment horizontal="center" vertical="center" shrinkToFit="1"/>
      <protection locked="0"/>
    </xf>
    <xf numFmtId="14" fontId="5" fillId="0" borderId="13" xfId="0" applyNumberFormat="1" applyFont="1" applyBorder="1" applyAlignment="1" applyProtection="1">
      <alignment horizontal="center" vertical="center" shrinkToFit="1"/>
      <protection locked="0"/>
    </xf>
    <xf numFmtId="14" fontId="9" fillId="0" borderId="16" xfId="0" applyNumberFormat="1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15" xfId="0" applyFont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 applyProtection="1">
      <alignment horizontal="center" vertical="center" wrapText="1" shrinkToFit="1"/>
      <protection locked="0"/>
    </xf>
    <xf numFmtId="0" fontId="5" fillId="0" borderId="13" xfId="0" applyFont="1" applyBorder="1" applyAlignment="1" applyProtection="1">
      <alignment horizontal="center" vertical="center" wrapText="1" shrinkToFit="1"/>
      <protection locked="0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2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80" fontId="10" fillId="2" borderId="9" xfId="0" applyNumberFormat="1" applyFont="1" applyFill="1" applyBorder="1" applyAlignment="1">
      <alignment horizontal="center" vertical="center"/>
    </xf>
    <xf numFmtId="180" fontId="10" fillId="2" borderId="10" xfId="0" applyNumberFormat="1" applyFont="1" applyFill="1" applyBorder="1" applyAlignment="1">
      <alignment horizontal="center" vertical="center"/>
    </xf>
    <xf numFmtId="180" fontId="10" fillId="2" borderId="1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176" fontId="9" fillId="0" borderId="16" xfId="0" applyNumberFormat="1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176" fontId="9" fillId="0" borderId="16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vertical="center" wrapText="1"/>
      <protection locked="0"/>
    </xf>
    <xf numFmtId="14" fontId="9" fillId="2" borderId="16" xfId="0" applyNumberFormat="1" applyFont="1" applyFill="1" applyBorder="1" applyAlignment="1">
      <alignment horizontal="center" vertical="center"/>
    </xf>
    <xf numFmtId="14" fontId="14" fillId="2" borderId="16" xfId="0" applyNumberFormat="1" applyFont="1" applyFill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2" borderId="11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19627</xdr:colOff>
      <xdr:row>2</xdr:row>
      <xdr:rowOff>63384</xdr:rowOff>
    </xdr:from>
    <xdr:to>
      <xdr:col>44</xdr:col>
      <xdr:colOff>131650</xdr:colOff>
      <xdr:row>6</xdr:row>
      <xdr:rowOff>260157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C5CD82-1052-4333-974C-1E537FDD8F8D}"/>
            </a:ext>
          </a:extLst>
        </xdr:cNvPr>
        <xdr:cNvSpPr/>
      </xdr:nvSpPr>
      <xdr:spPr>
        <a:xfrm>
          <a:off x="5535468" y="409748"/>
          <a:ext cx="900000" cy="108000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　真</a:t>
          </a:r>
          <a:endParaRPr kumimoji="1" lang="en-US" altLang="ja-JP" sz="105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05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770A-1D11-4A15-9762-A4E798981C0C}">
  <sheetPr codeName="Sheet1"/>
  <dimension ref="A1:BA31"/>
  <sheetViews>
    <sheetView tabSelected="1" view="pageBreakPreview" zoomScaleNormal="100" zoomScaleSheetLayoutView="100" workbookViewId="0">
      <selection activeCell="AL4" sqref="AL4"/>
    </sheetView>
  </sheetViews>
  <sheetFormatPr defaultRowHeight="13.2"/>
  <cols>
    <col min="1" max="26" width="1.59765625" style="1" customWidth="1"/>
    <col min="27" max="29" width="2.09765625" style="1" customWidth="1"/>
    <col min="30" max="30" width="1.69921875" style="1" customWidth="1"/>
    <col min="31" max="33" width="2.09765625" style="1" customWidth="1"/>
    <col min="34" max="37" width="2.19921875" style="1" customWidth="1"/>
    <col min="38" max="40" width="2.09765625" style="1" customWidth="1"/>
    <col min="41" max="41" width="1.69921875" style="1" customWidth="1"/>
    <col min="42" max="44" width="2.09765625" style="1" customWidth="1"/>
    <col min="45" max="50" width="2.19921875" style="1" customWidth="1"/>
    <col min="51" max="51" width="1.69921875" style="1" customWidth="1"/>
    <col min="52" max="53" width="15.69921875" style="7" customWidth="1"/>
    <col min="54" max="56" width="1.69921875" style="1" customWidth="1"/>
    <col min="57" max="16384" width="8.796875" style="1"/>
  </cols>
  <sheetData>
    <row r="1" spans="1:53" ht="13.2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"/>
      <c r="AX1" s="6"/>
      <c r="AZ1" s="29" t="s">
        <v>42</v>
      </c>
      <c r="BA1" s="29"/>
    </row>
    <row r="2" spans="1:53" ht="13.2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"/>
      <c r="AX2" s="6"/>
      <c r="AZ2" s="29"/>
      <c r="BA2" s="29"/>
    </row>
    <row r="3" spans="1:53" ht="5.4" customHeight="1">
      <c r="AZ3" s="29"/>
      <c r="BA3" s="29"/>
    </row>
    <row r="4" spans="1:53" ht="18" customHeight="1">
      <c r="A4" s="65" t="s">
        <v>1</v>
      </c>
      <c r="B4" s="66"/>
      <c r="C4" s="66"/>
      <c r="D4" s="66"/>
      <c r="E4" s="66"/>
      <c r="F4" s="67"/>
      <c r="G4" s="68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18"/>
      <c r="U4" s="18"/>
      <c r="V4" s="18"/>
      <c r="W4" s="48" t="s">
        <v>8</v>
      </c>
      <c r="X4" s="49"/>
      <c r="Y4" s="49"/>
      <c r="Z4" s="49"/>
      <c r="AA4" s="50"/>
      <c r="AB4" s="71"/>
      <c r="AC4" s="72"/>
      <c r="AD4" s="72"/>
      <c r="AE4" s="72"/>
      <c r="AF4" s="72"/>
      <c r="AG4" s="72"/>
      <c r="AH4" s="72"/>
      <c r="AI4" s="72"/>
      <c r="AJ4" s="73"/>
      <c r="AZ4" s="26" t="str">
        <f>IF(COUNTBLANK(G4)=0,"","フリガナ　記入漏れ")</f>
        <v>フリガナ　記入漏れ</v>
      </c>
      <c r="BA4" s="26" t="str">
        <f>IF(COUNTBLANK(G5)=0,"","氏名　記入漏れ")</f>
        <v>氏名　記入漏れ</v>
      </c>
    </row>
    <row r="5" spans="1:53" ht="25.05" customHeight="1">
      <c r="A5" s="77" t="s">
        <v>2</v>
      </c>
      <c r="B5" s="78"/>
      <c r="C5" s="78"/>
      <c r="D5" s="78"/>
      <c r="E5" s="78"/>
      <c r="F5" s="79"/>
      <c r="G5" s="80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  <c r="T5" s="18"/>
      <c r="U5" s="18"/>
      <c r="V5" s="18"/>
      <c r="W5" s="51"/>
      <c r="X5" s="52"/>
      <c r="Y5" s="52"/>
      <c r="Z5" s="52"/>
      <c r="AA5" s="53"/>
      <c r="AB5" s="74"/>
      <c r="AC5" s="75"/>
      <c r="AD5" s="75"/>
      <c r="AE5" s="75"/>
      <c r="AF5" s="75"/>
      <c r="AG5" s="75"/>
      <c r="AH5" s="75"/>
      <c r="AI5" s="75"/>
      <c r="AJ5" s="76"/>
      <c r="AZ5" s="26" t="str">
        <f>IF(COUNTBLANK(G6)=0,"","生年月日　記入漏れ")</f>
        <v>生年月日　記入漏れ</v>
      </c>
      <c r="BA5" s="26" t="str">
        <f>IF(COUNTBLANK(AB4)=0,"","受験資格区分　記入漏れ")</f>
        <v>受験資格区分　記入漏れ</v>
      </c>
    </row>
    <row r="6" spans="1:53" ht="22.05" customHeight="1">
      <c r="A6" s="48" t="s">
        <v>7</v>
      </c>
      <c r="B6" s="49"/>
      <c r="C6" s="49"/>
      <c r="D6" s="49"/>
      <c r="E6" s="49"/>
      <c r="F6" s="50"/>
      <c r="G6" s="54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18"/>
      <c r="U6" s="18"/>
      <c r="V6" s="18"/>
      <c r="W6" s="39" t="s">
        <v>20</v>
      </c>
      <c r="X6" s="40"/>
      <c r="Y6" s="40"/>
      <c r="Z6" s="40"/>
      <c r="AA6" s="41"/>
      <c r="AB6" s="45"/>
      <c r="AC6" s="46"/>
      <c r="AD6" s="46"/>
      <c r="AE6" s="46"/>
      <c r="AF6" s="46"/>
      <c r="AG6" s="46"/>
      <c r="AH6" s="46"/>
      <c r="AI6" s="46"/>
      <c r="AJ6" s="47"/>
      <c r="AZ6" s="26" t="str">
        <f>IF(COUNTBLANK(AB6)=0,"","学校名　記入漏れ")</f>
        <v>学校名　記入漏れ</v>
      </c>
      <c r="BA6" s="26" t="str">
        <f>IF(COUNTBLANK(AB7)=0,"","最終学歴区分　記入漏れ")</f>
        <v>最終学歴区分　記入漏れ</v>
      </c>
    </row>
    <row r="7" spans="1:53" ht="22.05" customHeight="1">
      <c r="A7" s="51"/>
      <c r="B7" s="52"/>
      <c r="C7" s="52"/>
      <c r="D7" s="52"/>
      <c r="E7" s="52"/>
      <c r="F7" s="53"/>
      <c r="G7" s="57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19"/>
      <c r="U7" s="19"/>
      <c r="V7" s="19"/>
      <c r="W7" s="42"/>
      <c r="X7" s="43"/>
      <c r="Y7" s="43"/>
      <c r="Z7" s="43"/>
      <c r="AA7" s="44"/>
      <c r="AB7" s="45"/>
      <c r="AC7" s="46"/>
      <c r="AD7" s="46"/>
      <c r="AE7" s="46"/>
      <c r="AF7" s="46"/>
      <c r="AG7" s="46"/>
      <c r="AH7" s="46"/>
      <c r="AI7" s="46"/>
      <c r="AJ7" s="47"/>
      <c r="AZ7" s="12"/>
      <c r="BA7" s="12"/>
    </row>
    <row r="8" spans="1:53" ht="11.4" customHeight="1"/>
    <row r="9" spans="1:53">
      <c r="A9" s="83" t="s">
        <v>3</v>
      </c>
      <c r="B9" s="83"/>
      <c r="C9" s="83"/>
      <c r="D9" s="83"/>
      <c r="E9" s="83"/>
      <c r="F9" s="83"/>
      <c r="G9" s="83" t="s">
        <v>4</v>
      </c>
      <c r="H9" s="83"/>
      <c r="I9" s="83"/>
      <c r="J9" s="83"/>
      <c r="K9" s="83"/>
      <c r="L9" s="83"/>
      <c r="M9" s="83"/>
      <c r="N9" s="83"/>
      <c r="O9" s="83"/>
      <c r="P9" s="83"/>
      <c r="Q9" s="83" t="s">
        <v>19</v>
      </c>
      <c r="R9" s="83"/>
      <c r="S9" s="83"/>
      <c r="T9" s="83"/>
      <c r="U9" s="83"/>
      <c r="V9" s="83"/>
      <c r="W9" s="83"/>
      <c r="X9" s="83"/>
      <c r="Y9" s="83"/>
      <c r="Z9" s="83"/>
      <c r="AA9" s="83" t="s">
        <v>5</v>
      </c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 t="s">
        <v>12</v>
      </c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7"/>
      <c r="AX9" s="7"/>
    </row>
    <row r="10" spans="1:5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 t="s">
        <v>6</v>
      </c>
      <c r="AB10" s="84"/>
      <c r="AC10" s="84"/>
      <c r="AD10" s="84"/>
      <c r="AE10" s="84"/>
      <c r="AF10" s="84"/>
      <c r="AG10" s="84"/>
      <c r="AH10" s="84" t="s">
        <v>46</v>
      </c>
      <c r="AI10" s="84"/>
      <c r="AJ10" s="84"/>
      <c r="AK10" s="84"/>
      <c r="AL10" s="84" t="s">
        <v>6</v>
      </c>
      <c r="AM10" s="84"/>
      <c r="AN10" s="84"/>
      <c r="AO10" s="84"/>
      <c r="AP10" s="84"/>
      <c r="AQ10" s="84"/>
      <c r="AR10" s="84"/>
      <c r="AS10" s="84" t="s">
        <v>46</v>
      </c>
      <c r="AT10" s="84"/>
      <c r="AU10" s="84"/>
      <c r="AV10" s="84"/>
      <c r="AW10" s="8"/>
      <c r="AX10" s="8"/>
    </row>
    <row r="11" spans="1:53" ht="45" customHeight="1">
      <c r="A11" s="61"/>
      <c r="B11" s="61"/>
      <c r="C11" s="61"/>
      <c r="D11" s="61"/>
      <c r="E11" s="61"/>
      <c r="F11" s="61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0"/>
      <c r="AB11" s="60"/>
      <c r="AC11" s="60"/>
      <c r="AD11" s="20" t="s">
        <v>9</v>
      </c>
      <c r="AE11" s="60"/>
      <c r="AF11" s="60"/>
      <c r="AG11" s="60"/>
      <c r="AH11" s="14" t="str">
        <f t="shared" ref="AH11:AH20" si="0">IF(A11="","",INT((YEAR(AE11)*12+MONTH(AE11)-YEAR(AA11)*12-MONTH(AA11)+IF(DAY(AE11)-DAY(AA11)&gt;15,1,0))/12))</f>
        <v/>
      </c>
      <c r="AI11" s="14" t="s">
        <v>10</v>
      </c>
      <c r="AJ11" s="15" t="str">
        <f t="shared" ref="AJ11:AJ20" si="1">IF(A11="","",MOD(YEAR(AE11)*12+MONTH(AE11)-YEAR(AA11)*12-MONTH(AA11)+IF(DAY(AE11)-DAY(AA11)&lt;-15,1,0)+IF(DAY(AE11)-DAY(AA11)&gt;15,1,0),12))</f>
        <v/>
      </c>
      <c r="AK11" s="14" t="s">
        <v>11</v>
      </c>
      <c r="AL11" s="60"/>
      <c r="AM11" s="60"/>
      <c r="AN11" s="60"/>
      <c r="AO11" s="20" t="s">
        <v>9</v>
      </c>
      <c r="AP11" s="60"/>
      <c r="AQ11" s="60"/>
      <c r="AR11" s="60"/>
      <c r="AS11" s="14" t="str">
        <f t="shared" ref="AS11:AS20" si="2">IF(A11="","",INT((YEAR(AP11)*12+MONTH(AP11)-YEAR(AL11)*12-MONTH(AL11)+IF(DAY(AP11)-DAY(AL11)&gt;15,1,0))/12))</f>
        <v/>
      </c>
      <c r="AT11" s="14" t="s">
        <v>10</v>
      </c>
      <c r="AU11" s="15" t="str">
        <f t="shared" ref="AU11:AU20" si="3">IF(A11="","",MOD(YEAR(AP11)*12+MONTH(AP11)-YEAR(AL11)*12-MONTH(AL11)+IF(DAY(AP11)-DAY(AL11)&lt;-15,1,0)+IF(DAY(AP11)-DAY(AL11)&gt;15,1,0),12))</f>
        <v/>
      </c>
      <c r="AV11" s="14" t="s">
        <v>11</v>
      </c>
      <c r="AW11" s="9"/>
      <c r="AX11" s="9"/>
      <c r="AY11" s="3"/>
      <c r="AZ11" s="13"/>
      <c r="BA11" s="13"/>
    </row>
    <row r="12" spans="1:53" ht="45" customHeight="1">
      <c r="A12" s="61"/>
      <c r="B12" s="61"/>
      <c r="C12" s="61"/>
      <c r="D12" s="61"/>
      <c r="E12" s="61"/>
      <c r="F12" s="61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0"/>
      <c r="AB12" s="60"/>
      <c r="AC12" s="60"/>
      <c r="AD12" s="20" t="s">
        <v>9</v>
      </c>
      <c r="AE12" s="60"/>
      <c r="AF12" s="60"/>
      <c r="AG12" s="60"/>
      <c r="AH12" s="14" t="str">
        <f t="shared" si="0"/>
        <v/>
      </c>
      <c r="AI12" s="14" t="s">
        <v>10</v>
      </c>
      <c r="AJ12" s="15" t="str">
        <f t="shared" si="1"/>
        <v/>
      </c>
      <c r="AK12" s="14" t="s">
        <v>11</v>
      </c>
      <c r="AL12" s="60"/>
      <c r="AM12" s="60"/>
      <c r="AN12" s="60"/>
      <c r="AO12" s="20" t="s">
        <v>9</v>
      </c>
      <c r="AP12" s="60"/>
      <c r="AQ12" s="60"/>
      <c r="AR12" s="60"/>
      <c r="AS12" s="14" t="str">
        <f t="shared" si="2"/>
        <v/>
      </c>
      <c r="AT12" s="14" t="s">
        <v>10</v>
      </c>
      <c r="AU12" s="15" t="str">
        <f t="shared" si="3"/>
        <v/>
      </c>
      <c r="AV12" s="14" t="s">
        <v>11</v>
      </c>
      <c r="AW12" s="9"/>
      <c r="AX12" s="9"/>
      <c r="AY12" s="4"/>
      <c r="AZ12" s="11" t="str">
        <f>IF(AA12="","",IF(AE11="","",IF(AA12&lt;=AE11,"重複NG","OK")))</f>
        <v/>
      </c>
      <c r="BA12" s="11" t="str">
        <f>IF(AL12="","",IF(AP11="","",IF(AL12&lt;=AP11,"重複NG","OK")))</f>
        <v/>
      </c>
    </row>
    <row r="13" spans="1:53" ht="45" customHeight="1">
      <c r="A13" s="61"/>
      <c r="B13" s="61"/>
      <c r="C13" s="61"/>
      <c r="D13" s="61"/>
      <c r="E13" s="61"/>
      <c r="F13" s="61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0"/>
      <c r="AB13" s="60"/>
      <c r="AC13" s="60"/>
      <c r="AD13" s="20" t="s">
        <v>9</v>
      </c>
      <c r="AE13" s="60"/>
      <c r="AF13" s="60"/>
      <c r="AG13" s="60"/>
      <c r="AH13" s="14" t="str">
        <f t="shared" si="0"/>
        <v/>
      </c>
      <c r="AI13" s="14" t="s">
        <v>10</v>
      </c>
      <c r="AJ13" s="15" t="str">
        <f t="shared" si="1"/>
        <v/>
      </c>
      <c r="AK13" s="14" t="s">
        <v>11</v>
      </c>
      <c r="AL13" s="60"/>
      <c r="AM13" s="60"/>
      <c r="AN13" s="60"/>
      <c r="AO13" s="20" t="s">
        <v>9</v>
      </c>
      <c r="AP13" s="60"/>
      <c r="AQ13" s="60"/>
      <c r="AR13" s="60"/>
      <c r="AS13" s="14" t="str">
        <f t="shared" si="2"/>
        <v/>
      </c>
      <c r="AT13" s="14" t="s">
        <v>10</v>
      </c>
      <c r="AU13" s="15" t="str">
        <f t="shared" si="3"/>
        <v/>
      </c>
      <c r="AV13" s="14" t="s">
        <v>11</v>
      </c>
      <c r="AW13" s="9"/>
      <c r="AX13" s="9"/>
      <c r="AY13" s="4"/>
      <c r="AZ13" s="11" t="str">
        <f t="shared" ref="AZ13:AZ20" si="4">IF(AA13="","",IF(AE12="","",IF(AA13&lt;=AE12,"重複NG","OK")))</f>
        <v/>
      </c>
      <c r="BA13" s="11" t="str">
        <f t="shared" ref="BA13:BA20" si="5">IF(AL13="","",IF(AP12="","",IF(AL13&lt;=AP12,"重複NG","OK")))</f>
        <v/>
      </c>
    </row>
    <row r="14" spans="1:53" ht="45" customHeight="1">
      <c r="A14" s="61"/>
      <c r="B14" s="61"/>
      <c r="C14" s="61"/>
      <c r="D14" s="61"/>
      <c r="E14" s="61"/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0"/>
      <c r="AB14" s="60"/>
      <c r="AC14" s="60"/>
      <c r="AD14" s="20" t="s">
        <v>9</v>
      </c>
      <c r="AE14" s="60"/>
      <c r="AF14" s="60"/>
      <c r="AG14" s="60"/>
      <c r="AH14" s="14" t="str">
        <f t="shared" si="0"/>
        <v/>
      </c>
      <c r="AI14" s="14" t="s">
        <v>10</v>
      </c>
      <c r="AJ14" s="15" t="str">
        <f t="shared" si="1"/>
        <v/>
      </c>
      <c r="AK14" s="14" t="s">
        <v>11</v>
      </c>
      <c r="AL14" s="60"/>
      <c r="AM14" s="60"/>
      <c r="AN14" s="60"/>
      <c r="AO14" s="20" t="s">
        <v>9</v>
      </c>
      <c r="AP14" s="60"/>
      <c r="AQ14" s="60"/>
      <c r="AR14" s="60"/>
      <c r="AS14" s="14" t="str">
        <f t="shared" si="2"/>
        <v/>
      </c>
      <c r="AT14" s="14" t="s">
        <v>10</v>
      </c>
      <c r="AU14" s="15" t="str">
        <f t="shared" si="3"/>
        <v/>
      </c>
      <c r="AV14" s="14" t="s">
        <v>11</v>
      </c>
      <c r="AW14" s="9"/>
      <c r="AX14" s="9"/>
      <c r="AY14" s="4"/>
      <c r="AZ14" s="11" t="str">
        <f t="shared" si="4"/>
        <v/>
      </c>
      <c r="BA14" s="11" t="str">
        <f t="shared" si="5"/>
        <v/>
      </c>
    </row>
    <row r="15" spans="1:53" ht="45" customHeight="1">
      <c r="A15" s="61"/>
      <c r="B15" s="61"/>
      <c r="C15" s="61"/>
      <c r="D15" s="61"/>
      <c r="E15" s="61"/>
      <c r="F15" s="61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0"/>
      <c r="AB15" s="60"/>
      <c r="AC15" s="60"/>
      <c r="AD15" s="20" t="s">
        <v>9</v>
      </c>
      <c r="AE15" s="60"/>
      <c r="AF15" s="60"/>
      <c r="AG15" s="60"/>
      <c r="AH15" s="14" t="str">
        <f t="shared" si="0"/>
        <v/>
      </c>
      <c r="AI15" s="14" t="s">
        <v>10</v>
      </c>
      <c r="AJ15" s="15" t="str">
        <f t="shared" si="1"/>
        <v/>
      </c>
      <c r="AK15" s="14" t="s">
        <v>11</v>
      </c>
      <c r="AL15" s="60"/>
      <c r="AM15" s="60"/>
      <c r="AN15" s="60"/>
      <c r="AO15" s="20" t="s">
        <v>9</v>
      </c>
      <c r="AP15" s="60"/>
      <c r="AQ15" s="60"/>
      <c r="AR15" s="60"/>
      <c r="AS15" s="14" t="str">
        <f t="shared" si="2"/>
        <v/>
      </c>
      <c r="AT15" s="14" t="s">
        <v>10</v>
      </c>
      <c r="AU15" s="15" t="str">
        <f t="shared" si="3"/>
        <v/>
      </c>
      <c r="AV15" s="14" t="s">
        <v>11</v>
      </c>
      <c r="AW15" s="9"/>
      <c r="AX15" s="9"/>
      <c r="AY15" s="4"/>
      <c r="AZ15" s="11" t="str">
        <f t="shared" si="4"/>
        <v/>
      </c>
      <c r="BA15" s="11" t="str">
        <f t="shared" si="5"/>
        <v/>
      </c>
    </row>
    <row r="16" spans="1:53" ht="45" customHeight="1">
      <c r="A16" s="61"/>
      <c r="B16" s="61"/>
      <c r="C16" s="61"/>
      <c r="D16" s="61"/>
      <c r="E16" s="61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0"/>
      <c r="AB16" s="60"/>
      <c r="AC16" s="60"/>
      <c r="AD16" s="20" t="s">
        <v>9</v>
      </c>
      <c r="AE16" s="60"/>
      <c r="AF16" s="60"/>
      <c r="AG16" s="60"/>
      <c r="AH16" s="14" t="str">
        <f t="shared" si="0"/>
        <v/>
      </c>
      <c r="AI16" s="14" t="s">
        <v>10</v>
      </c>
      <c r="AJ16" s="15" t="str">
        <f t="shared" si="1"/>
        <v/>
      </c>
      <c r="AK16" s="14" t="s">
        <v>11</v>
      </c>
      <c r="AL16" s="60"/>
      <c r="AM16" s="60"/>
      <c r="AN16" s="60"/>
      <c r="AO16" s="20" t="s">
        <v>9</v>
      </c>
      <c r="AP16" s="60"/>
      <c r="AQ16" s="60"/>
      <c r="AR16" s="60"/>
      <c r="AS16" s="14" t="str">
        <f t="shared" si="2"/>
        <v/>
      </c>
      <c r="AT16" s="14" t="s">
        <v>10</v>
      </c>
      <c r="AU16" s="15" t="str">
        <f t="shared" si="3"/>
        <v/>
      </c>
      <c r="AV16" s="14" t="s">
        <v>11</v>
      </c>
      <c r="AW16" s="9"/>
      <c r="AX16" s="9"/>
      <c r="AY16" s="4"/>
      <c r="AZ16" s="11" t="str">
        <f t="shared" si="4"/>
        <v/>
      </c>
      <c r="BA16" s="11" t="str">
        <f t="shared" si="5"/>
        <v/>
      </c>
    </row>
    <row r="17" spans="1:53" ht="45" customHeight="1">
      <c r="A17" s="61"/>
      <c r="B17" s="61"/>
      <c r="C17" s="61"/>
      <c r="D17" s="61"/>
      <c r="E17" s="61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0"/>
      <c r="AB17" s="60"/>
      <c r="AC17" s="60"/>
      <c r="AD17" s="20" t="s">
        <v>9</v>
      </c>
      <c r="AE17" s="60"/>
      <c r="AF17" s="60"/>
      <c r="AG17" s="60"/>
      <c r="AH17" s="14" t="str">
        <f t="shared" si="0"/>
        <v/>
      </c>
      <c r="AI17" s="14" t="s">
        <v>10</v>
      </c>
      <c r="AJ17" s="15" t="str">
        <f t="shared" si="1"/>
        <v/>
      </c>
      <c r="AK17" s="14" t="s">
        <v>11</v>
      </c>
      <c r="AL17" s="60"/>
      <c r="AM17" s="60"/>
      <c r="AN17" s="60"/>
      <c r="AO17" s="20" t="s">
        <v>9</v>
      </c>
      <c r="AP17" s="60"/>
      <c r="AQ17" s="60"/>
      <c r="AR17" s="60"/>
      <c r="AS17" s="14" t="str">
        <f t="shared" si="2"/>
        <v/>
      </c>
      <c r="AT17" s="14" t="s">
        <v>10</v>
      </c>
      <c r="AU17" s="15" t="str">
        <f t="shared" si="3"/>
        <v/>
      </c>
      <c r="AV17" s="14" t="s">
        <v>11</v>
      </c>
      <c r="AW17" s="9"/>
      <c r="AX17" s="9"/>
      <c r="AY17" s="4"/>
      <c r="AZ17" s="11" t="str">
        <f t="shared" si="4"/>
        <v/>
      </c>
      <c r="BA17" s="11" t="str">
        <f t="shared" si="5"/>
        <v/>
      </c>
    </row>
    <row r="18" spans="1:53" ht="45" customHeight="1">
      <c r="A18" s="61"/>
      <c r="B18" s="61"/>
      <c r="C18" s="61"/>
      <c r="D18" s="61"/>
      <c r="E18" s="61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0"/>
      <c r="AB18" s="60"/>
      <c r="AC18" s="60"/>
      <c r="AD18" s="20" t="s">
        <v>9</v>
      </c>
      <c r="AE18" s="60"/>
      <c r="AF18" s="60"/>
      <c r="AG18" s="60"/>
      <c r="AH18" s="14" t="str">
        <f t="shared" si="0"/>
        <v/>
      </c>
      <c r="AI18" s="14" t="s">
        <v>10</v>
      </c>
      <c r="AJ18" s="15" t="str">
        <f t="shared" si="1"/>
        <v/>
      </c>
      <c r="AK18" s="14" t="s">
        <v>11</v>
      </c>
      <c r="AL18" s="60"/>
      <c r="AM18" s="60"/>
      <c r="AN18" s="60"/>
      <c r="AO18" s="20" t="s">
        <v>9</v>
      </c>
      <c r="AP18" s="60"/>
      <c r="AQ18" s="60"/>
      <c r="AR18" s="60"/>
      <c r="AS18" s="14" t="str">
        <f t="shared" si="2"/>
        <v/>
      </c>
      <c r="AT18" s="14" t="s">
        <v>10</v>
      </c>
      <c r="AU18" s="15" t="str">
        <f t="shared" si="3"/>
        <v/>
      </c>
      <c r="AV18" s="14" t="s">
        <v>11</v>
      </c>
      <c r="AW18" s="9"/>
      <c r="AX18" s="9"/>
      <c r="AY18" s="4"/>
      <c r="AZ18" s="11" t="str">
        <f t="shared" si="4"/>
        <v/>
      </c>
      <c r="BA18" s="11" t="str">
        <f t="shared" si="5"/>
        <v/>
      </c>
    </row>
    <row r="19" spans="1:53" ht="45" customHeight="1">
      <c r="A19" s="61"/>
      <c r="B19" s="61"/>
      <c r="C19" s="61"/>
      <c r="D19" s="61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0"/>
      <c r="AB19" s="60"/>
      <c r="AC19" s="60"/>
      <c r="AD19" s="20" t="s">
        <v>9</v>
      </c>
      <c r="AE19" s="60"/>
      <c r="AF19" s="60"/>
      <c r="AG19" s="60"/>
      <c r="AH19" s="14" t="str">
        <f t="shared" si="0"/>
        <v/>
      </c>
      <c r="AI19" s="14" t="s">
        <v>10</v>
      </c>
      <c r="AJ19" s="15" t="str">
        <f t="shared" si="1"/>
        <v/>
      </c>
      <c r="AK19" s="14" t="s">
        <v>11</v>
      </c>
      <c r="AL19" s="60"/>
      <c r="AM19" s="60"/>
      <c r="AN19" s="60"/>
      <c r="AO19" s="20" t="s">
        <v>9</v>
      </c>
      <c r="AP19" s="60"/>
      <c r="AQ19" s="60"/>
      <c r="AR19" s="60"/>
      <c r="AS19" s="14" t="str">
        <f t="shared" si="2"/>
        <v/>
      </c>
      <c r="AT19" s="14" t="s">
        <v>10</v>
      </c>
      <c r="AU19" s="15" t="str">
        <f t="shared" si="3"/>
        <v/>
      </c>
      <c r="AV19" s="14" t="s">
        <v>11</v>
      </c>
      <c r="AW19" s="9"/>
      <c r="AX19" s="9"/>
      <c r="AY19" s="4"/>
      <c r="AZ19" s="11" t="str">
        <f t="shared" si="4"/>
        <v/>
      </c>
      <c r="BA19" s="11" t="str">
        <f t="shared" si="5"/>
        <v/>
      </c>
    </row>
    <row r="20" spans="1:53" ht="45" customHeight="1">
      <c r="A20" s="61"/>
      <c r="B20" s="61"/>
      <c r="C20" s="61"/>
      <c r="D20" s="6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0"/>
      <c r="AB20" s="60"/>
      <c r="AC20" s="60"/>
      <c r="AD20" s="20" t="s">
        <v>9</v>
      </c>
      <c r="AE20" s="60"/>
      <c r="AF20" s="60"/>
      <c r="AG20" s="60"/>
      <c r="AH20" s="14" t="str">
        <f t="shared" si="0"/>
        <v/>
      </c>
      <c r="AI20" s="14" t="s">
        <v>10</v>
      </c>
      <c r="AJ20" s="15" t="str">
        <f t="shared" si="1"/>
        <v/>
      </c>
      <c r="AK20" s="14" t="s">
        <v>11</v>
      </c>
      <c r="AL20" s="60"/>
      <c r="AM20" s="60"/>
      <c r="AN20" s="60"/>
      <c r="AO20" s="20" t="s">
        <v>9</v>
      </c>
      <c r="AP20" s="60"/>
      <c r="AQ20" s="60"/>
      <c r="AR20" s="60"/>
      <c r="AS20" s="14" t="str">
        <f t="shared" si="2"/>
        <v/>
      </c>
      <c r="AT20" s="14" t="s">
        <v>10</v>
      </c>
      <c r="AU20" s="15" t="str">
        <f t="shared" si="3"/>
        <v/>
      </c>
      <c r="AV20" s="14" t="s">
        <v>11</v>
      </c>
      <c r="AW20" s="9"/>
      <c r="AX20" s="9"/>
      <c r="AY20" s="4"/>
      <c r="AZ20" s="11" t="str">
        <f t="shared" si="4"/>
        <v/>
      </c>
      <c r="BA20" s="11" t="str">
        <f t="shared" si="5"/>
        <v/>
      </c>
    </row>
    <row r="21" spans="1:53" ht="21" customHeight="1">
      <c r="A21" s="32" t="s">
        <v>13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  <c r="AA21" s="85" t="e">
        <f>_xlfn.IFS(AND(AB4="点検診断士",AB7="大学・大学院"),3,AND(AB4="点検診断士",AB7="短大・高専・専門学校"),5,AND(AB4="点検診断士",AB7="高等学校"),7,AND(AB4="点検診断士",AB7="その他"),10,AB4="点検士",3)</f>
        <v>#N/A</v>
      </c>
      <c r="AB21" s="86"/>
      <c r="AC21" s="86"/>
      <c r="AD21" s="86"/>
      <c r="AE21" s="86"/>
      <c r="AF21" s="86"/>
      <c r="AG21" s="87"/>
      <c r="AH21" s="16">
        <f>IF(SUM(AJ11:AJ20)&gt;=12,SUM(AH11:AH20)+ROUNDDOWN(SUM(AJ11:AJ20)/12,0),SUM(AH11:AH20))</f>
        <v>0</v>
      </c>
      <c r="AI21" s="14" t="s">
        <v>10</v>
      </c>
      <c r="AJ21" s="17">
        <f>IF(SUM(AJ11:AJ20)&lt;12,SUM(AJ11:AJ20),IF(SUM(AJ11:AJ20)&lt;24,SUM(AJ11:AJ20)-12,IF(SUM(AJ11:AJ20)&lt;36,SUM(AJ11:AJ20)-24,IF(SUM(AJ11:AJ20)&lt;48,SUM(AJ11:AJ20)-36,IF(SUM(AJ11:AJ20)&lt;60,SUM(AJ11:AJ20)-48,IF(SUM(AJ11:AJ20)&lt;72,SUM(AJ11:AJ20)-60,IF(SUM(AJ11:AJ20)&lt;84,SUM(AJ11:AJ20)-72,IF(SUM(AJ11:AJ20)&lt;96,SUM(AJ11:AJ20)-84,IF(SUM(AJ11:AJ20)&lt;108,SUM(AJ11:AJ20)-96,IF(SUM(AJ11:AJ20)&lt;120,SUM(AJ11:AJ20)-108,""))))))))))</f>
        <v>0</v>
      </c>
      <c r="AK21" s="14" t="s">
        <v>11</v>
      </c>
      <c r="AL21" s="35" t="str">
        <f>IF(AS21=0,"",3)</f>
        <v/>
      </c>
      <c r="AM21" s="36"/>
      <c r="AN21" s="36"/>
      <c r="AO21" s="36"/>
      <c r="AP21" s="36"/>
      <c r="AQ21" s="36"/>
      <c r="AR21" s="37"/>
      <c r="AS21" s="16">
        <f>IF(SUM(AU10:AU20)&gt;=12,SUM(AS10:AS20)+ROUNDDOWN(SUM(AU10:AU20)/12,0),SUM(AS10:AS20))</f>
        <v>0</v>
      </c>
      <c r="AT21" s="14" t="s">
        <v>10</v>
      </c>
      <c r="AU21" s="17">
        <f>IF(SUM(AU11:AU20)&lt;12,SUM(AU11:AU20),IF(SUM(AU11:AU20)&lt;24,SUM(AU11:AU20)-12,IF(SUM(AU11:AU20)&lt;36,SUM(AU11:AU20)-24,IF(SUM(AU11:AU20)&lt;48,SUM(AU11:AU20)-36,IF(SUM(AU11:AU20)&lt;60,SUM(AU11:AU20)-48,IF(SUM(AU11:AU20)&lt;72,SUM(AU11:AU20)-60,IF(SUM(AU11:AU20)&lt;84,SUM(AU11:AU20)-72,IF(SUM(AU11:AU20)&lt;96,SUM(AU11:AU20)-84,IF(SUM(AU11:AU20)&lt;108,SUM(AU11:AU20)-96,IF(SUM(AU11:AU20)&lt;120,SUM(AU11:AU20)-108,""))))))))))</f>
        <v>0</v>
      </c>
      <c r="AV21" s="14" t="s">
        <v>11</v>
      </c>
      <c r="AW21" s="9"/>
      <c r="AX21" s="9"/>
      <c r="AY21" s="4"/>
      <c r="AZ21" s="28" t="e">
        <f>IF(AH21-AA21&gt;=0,"実務経験OK","実務経験年数不足")</f>
        <v>#N/A</v>
      </c>
      <c r="BA21" s="28"/>
    </row>
    <row r="22" spans="1:53">
      <c r="A22" s="88" t="s">
        <v>45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2"/>
      <c r="V22" s="2"/>
      <c r="W22" s="2"/>
      <c r="X22" s="2"/>
      <c r="Y22" s="2"/>
      <c r="Z22" s="2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10"/>
      <c r="AX22" s="10"/>
      <c r="AZ22" s="27" t="e">
        <f>IF(AS21-AL21&gt;=0,"点検経験OK","点検経験年数不足")</f>
        <v>#VALUE!</v>
      </c>
      <c r="BA22" s="27"/>
    </row>
    <row r="23" spans="1:5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3">
      <c r="A24" s="2"/>
      <c r="B24" s="30" t="s">
        <v>15</v>
      </c>
      <c r="C24" s="30"/>
      <c r="D24" s="30"/>
      <c r="E24" s="30"/>
      <c r="F24" s="30"/>
      <c r="G24" s="3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8" t="s">
        <v>17</v>
      </c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5"/>
      <c r="AX24" s="5"/>
    </row>
    <row r="25" spans="1:53" ht="18" customHeight="1">
      <c r="A25" s="2"/>
      <c r="B25" s="2"/>
      <c r="C25" s="2"/>
      <c r="D25" s="2"/>
      <c r="E25" s="30" t="s">
        <v>16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2"/>
      <c r="T25" s="2"/>
      <c r="U25" s="2"/>
      <c r="V25" s="2"/>
      <c r="W25" s="2"/>
      <c r="X25" s="2"/>
      <c r="Y25" s="30" t="s">
        <v>27</v>
      </c>
      <c r="Z25" s="30"/>
      <c r="AA25" s="30"/>
      <c r="AB25" s="30"/>
      <c r="AC25" s="30"/>
      <c r="AD25" s="31"/>
      <c r="AE25" s="31"/>
      <c r="AF25" s="31"/>
      <c r="AG25" s="31"/>
      <c r="AH25" s="31"/>
      <c r="AI25" s="31"/>
      <c r="AJ25" s="31"/>
      <c r="AK25" s="31"/>
      <c r="AL25" s="31"/>
      <c r="AM25" s="2" t="s">
        <v>26</v>
      </c>
      <c r="AN25" s="2"/>
      <c r="AO25" s="2" t="s">
        <v>18</v>
      </c>
      <c r="AP25" s="2"/>
      <c r="AQ25" s="2"/>
      <c r="AR25" s="2"/>
      <c r="AS25" s="2"/>
      <c r="AT25" s="2"/>
      <c r="AU25" s="2"/>
      <c r="AV25" s="2"/>
      <c r="AW25" s="2"/>
      <c r="AX25" s="2"/>
    </row>
    <row r="26" spans="1:5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3">
      <c r="A27" s="2"/>
      <c r="B27" s="30" t="s">
        <v>47</v>
      </c>
      <c r="C27" s="30"/>
      <c r="D27" s="30"/>
      <c r="E27" s="30"/>
      <c r="F27" s="30"/>
      <c r="G27" s="3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8" t="s">
        <v>17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5"/>
      <c r="AX27" s="5"/>
    </row>
    <row r="28" spans="1:53" ht="19.95" customHeight="1">
      <c r="A28" s="2"/>
      <c r="B28" s="2"/>
      <c r="C28" s="2"/>
      <c r="D28" s="2"/>
      <c r="E28" s="30" t="s">
        <v>22</v>
      </c>
      <c r="F28" s="30"/>
      <c r="G28" s="30"/>
      <c r="H28" s="30"/>
      <c r="I28" s="30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30" t="s">
        <v>24</v>
      </c>
      <c r="V28" s="30"/>
      <c r="W28" s="30"/>
      <c r="X28" s="30"/>
      <c r="Y28" s="30"/>
      <c r="Z28" s="30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3" ht="19.95" customHeight="1">
      <c r="A29" s="2"/>
      <c r="B29" s="2"/>
      <c r="C29" s="2"/>
      <c r="D29" s="2"/>
      <c r="E29" s="30" t="s">
        <v>23</v>
      </c>
      <c r="F29" s="30"/>
      <c r="G29" s="30"/>
      <c r="H29" s="30"/>
      <c r="I29" s="30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30" t="s">
        <v>25</v>
      </c>
      <c r="V29" s="30"/>
      <c r="W29" s="30"/>
      <c r="X29" s="30"/>
      <c r="Y29" s="30"/>
      <c r="Z29" s="30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2" t="s">
        <v>26</v>
      </c>
      <c r="AN29" s="2"/>
      <c r="AO29" s="2" t="s">
        <v>18</v>
      </c>
      <c r="AP29" s="2"/>
      <c r="AQ29" s="2"/>
      <c r="AR29" s="2"/>
      <c r="AS29" s="2"/>
      <c r="AT29" s="2"/>
      <c r="AU29" s="2"/>
      <c r="AV29" s="2"/>
      <c r="AW29" s="2"/>
      <c r="AX29" s="2"/>
    </row>
    <row r="30" spans="1:5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5"/>
      <c r="AX31" s="5"/>
    </row>
  </sheetData>
  <sheetProtection algorithmName="SHA-512" hashValue="NWu6VsKqaj5RBx+E5CvT9y7QvJJe6l0PzT9lDyLJyfxABfzaBTgu5iqbrQTBLe58yPNkFgczlRzyGEFUUrBCCg==" saltValue="EhNBQ2ZCVZqwK3aKx99Wmg==" spinCount="100000" sheet="1" scenarios="1" formatCells="0"/>
  <protectedRanges>
    <protectedRange sqref="W5 G4:G6 H4:V7" name="範囲2"/>
  </protectedRanges>
  <mergeCells count="114">
    <mergeCell ref="AA21:AG21"/>
    <mergeCell ref="A22:T22"/>
    <mergeCell ref="E25:R25"/>
    <mergeCell ref="A31:AV31"/>
    <mergeCell ref="AB7:AJ7"/>
    <mergeCell ref="A9:F10"/>
    <mergeCell ref="G9:P10"/>
    <mergeCell ref="Q9:Z10"/>
    <mergeCell ref="AA9:AK9"/>
    <mergeCell ref="A11:F11"/>
    <mergeCell ref="G11:P11"/>
    <mergeCell ref="Q11:Z11"/>
    <mergeCell ref="AA11:AC11"/>
    <mergeCell ref="AE11:AG11"/>
    <mergeCell ref="B24:G24"/>
    <mergeCell ref="AL11:AN11"/>
    <mergeCell ref="AP11:AR11"/>
    <mergeCell ref="A12:F12"/>
    <mergeCell ref="G12:P12"/>
    <mergeCell ref="Q12:Z12"/>
    <mergeCell ref="AA12:AC12"/>
    <mergeCell ref="AE12:AG12"/>
    <mergeCell ref="AL12:AN12"/>
    <mergeCell ref="AP12:AR12"/>
    <mergeCell ref="A1:AV2"/>
    <mergeCell ref="A4:F4"/>
    <mergeCell ref="G4:S4"/>
    <mergeCell ref="W4:AA5"/>
    <mergeCell ref="AB4:AJ5"/>
    <mergeCell ref="A5:F5"/>
    <mergeCell ref="G5:S5"/>
    <mergeCell ref="AL9:AV9"/>
    <mergeCell ref="AA10:AG10"/>
    <mergeCell ref="AH10:AK10"/>
    <mergeCell ref="AL10:AR10"/>
    <mergeCell ref="AS10:AV10"/>
    <mergeCell ref="AP13:AR13"/>
    <mergeCell ref="A14:F14"/>
    <mergeCell ref="G14:P14"/>
    <mergeCell ref="Q14:Z14"/>
    <mergeCell ref="AA14:AC14"/>
    <mergeCell ref="AE14:AG14"/>
    <mergeCell ref="AL14:AN14"/>
    <mergeCell ref="AP14:AR14"/>
    <mergeCell ref="A13:F13"/>
    <mergeCell ref="G13:P13"/>
    <mergeCell ref="Q13:Z13"/>
    <mergeCell ref="AA13:AC13"/>
    <mergeCell ref="AE13:AG13"/>
    <mergeCell ref="AL13:AN13"/>
    <mergeCell ref="AP15:AR15"/>
    <mergeCell ref="A16:F16"/>
    <mergeCell ref="G16:P16"/>
    <mergeCell ref="Q16:Z16"/>
    <mergeCell ref="AA16:AC16"/>
    <mergeCell ref="AE16:AG16"/>
    <mergeCell ref="AL16:AN16"/>
    <mergeCell ref="AP16:AR16"/>
    <mergeCell ref="A15:F15"/>
    <mergeCell ref="G15:P15"/>
    <mergeCell ref="Q15:Z15"/>
    <mergeCell ref="AA15:AC15"/>
    <mergeCell ref="AE15:AG15"/>
    <mergeCell ref="AL15:AN15"/>
    <mergeCell ref="AE19:AG19"/>
    <mergeCell ref="AL19:AN19"/>
    <mergeCell ref="AP17:AR17"/>
    <mergeCell ref="A18:F18"/>
    <mergeCell ref="G18:P18"/>
    <mergeCell ref="Q18:Z18"/>
    <mergeCell ref="AA18:AC18"/>
    <mergeCell ref="AE18:AG18"/>
    <mergeCell ref="AL18:AN18"/>
    <mergeCell ref="AP18:AR18"/>
    <mergeCell ref="A17:F17"/>
    <mergeCell ref="G17:P17"/>
    <mergeCell ref="Q17:Z17"/>
    <mergeCell ref="AA17:AC17"/>
    <mergeCell ref="AE17:AG17"/>
    <mergeCell ref="AL17:AN17"/>
    <mergeCell ref="U28:Z28"/>
    <mergeCell ref="U29:Z29"/>
    <mergeCell ref="AA28:AL28"/>
    <mergeCell ref="AA29:AL29"/>
    <mergeCell ref="AK27:AV27"/>
    <mergeCell ref="E28:I28"/>
    <mergeCell ref="E29:I29"/>
    <mergeCell ref="J28:T28"/>
    <mergeCell ref="J29:T29"/>
    <mergeCell ref="B27:G27"/>
    <mergeCell ref="AZ22:BA22"/>
    <mergeCell ref="AZ21:BA21"/>
    <mergeCell ref="AZ1:BA3"/>
    <mergeCell ref="Y25:AC25"/>
    <mergeCell ref="AD25:AL25"/>
    <mergeCell ref="A21:Z21"/>
    <mergeCell ref="AL21:AR21"/>
    <mergeCell ref="AK24:AV24"/>
    <mergeCell ref="W6:AA7"/>
    <mergeCell ref="AB6:AJ6"/>
    <mergeCell ref="A6:F7"/>
    <mergeCell ref="G6:S7"/>
    <mergeCell ref="AP19:AR19"/>
    <mergeCell ref="A20:F20"/>
    <mergeCell ref="G20:P20"/>
    <mergeCell ref="Q20:Z20"/>
    <mergeCell ref="AA20:AC20"/>
    <mergeCell ref="AE20:AG20"/>
    <mergeCell ref="AL20:AN20"/>
    <mergeCell ref="AP20:AR20"/>
    <mergeCell ref="A19:F19"/>
    <mergeCell ref="G19:P19"/>
    <mergeCell ref="Q19:Z19"/>
    <mergeCell ref="AA19:AC19"/>
  </mergeCells>
  <phoneticPr fontId="1"/>
  <pageMargins left="0.59055118110236227" right="0.11811023622047245" top="0.35433070866141736" bottom="0.35433070866141736" header="0.11811023622047245" footer="0.31496062992125984"/>
  <pageSetup paperSize="9" scale="99" fitToHeight="0" orientation="portrait" r:id="rId1"/>
  <headerFooter>
    <oddHeader>&amp;R&amp;"ＭＳ ゴシック,標準"（様式1-1）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744492-8F55-4F90-B78C-0088FDE8F1F7}">
          <x14:formula1>
            <xm:f>リスト!$A$2:$A$3</xm:f>
          </x14:formula1>
          <xm:sqref>AB4:AJ5</xm:sqref>
        </x14:dataValidation>
        <x14:dataValidation type="list" allowBlank="1" showInputMessage="1" showErrorMessage="1" xr:uid="{9F73BDB7-EB49-4B04-A694-C42CDF1F963E}">
          <x14:formula1>
            <xm:f>リスト!$B$2:$B$5</xm:f>
          </x14:formula1>
          <xm:sqref>AB7:AJ7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DA8F-AD97-4C4F-89FA-A94B9F67D237}">
  <sheetPr codeName="Sheet2"/>
  <dimension ref="A1:BA24"/>
  <sheetViews>
    <sheetView view="pageBreakPreview" zoomScale="80" zoomScaleNormal="100" zoomScaleSheetLayoutView="80" workbookViewId="0">
      <selection activeCell="AA8" sqref="AA8:AC8"/>
    </sheetView>
  </sheetViews>
  <sheetFormatPr defaultRowHeight="13.2"/>
  <cols>
    <col min="1" max="26" width="1.69921875" style="1" customWidth="1"/>
    <col min="27" max="29" width="1.8984375" style="1" customWidth="1"/>
    <col min="30" max="30" width="1.69921875" style="1" customWidth="1"/>
    <col min="31" max="33" width="1.8984375" style="1" customWidth="1"/>
    <col min="34" max="37" width="2.19921875" style="1" customWidth="1"/>
    <col min="38" max="40" width="1.8984375" style="1" customWidth="1"/>
    <col min="41" max="41" width="1.69921875" style="1" customWidth="1"/>
    <col min="42" max="44" width="1.8984375" style="1" customWidth="1"/>
    <col min="45" max="48" width="2.19921875" style="1" customWidth="1"/>
    <col min="49" max="51" width="1.69921875" style="1" customWidth="1"/>
    <col min="52" max="53" width="10.69921875" style="1" customWidth="1"/>
    <col min="54" max="16384" width="8.796875" style="1"/>
  </cols>
  <sheetData>
    <row r="1" spans="1:53" ht="20.399999999999999" customHeight="1">
      <c r="A1" s="98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</row>
    <row r="2" spans="1:53" ht="60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Z2" s="21">
        <f>経歴書!$AB$4</f>
        <v>0</v>
      </c>
      <c r="BA2" s="21">
        <f>経歴書!$AB$7</f>
        <v>0</v>
      </c>
    </row>
    <row r="3" spans="1:53">
      <c r="A3" s="83" t="s">
        <v>3</v>
      </c>
      <c r="B3" s="83"/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/>
      <c r="M3" s="83"/>
      <c r="N3" s="83"/>
      <c r="O3" s="83"/>
      <c r="P3" s="83"/>
      <c r="Q3" s="83" t="s">
        <v>19</v>
      </c>
      <c r="R3" s="83"/>
      <c r="S3" s="83"/>
      <c r="T3" s="83"/>
      <c r="U3" s="83"/>
      <c r="V3" s="83"/>
      <c r="W3" s="83"/>
      <c r="X3" s="83"/>
      <c r="Y3" s="83"/>
      <c r="Z3" s="83"/>
      <c r="AA3" s="83" t="s">
        <v>5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 t="s">
        <v>12</v>
      </c>
      <c r="AM3" s="83"/>
      <c r="AN3" s="83"/>
      <c r="AO3" s="83"/>
      <c r="AP3" s="83"/>
      <c r="AQ3" s="83"/>
      <c r="AR3" s="83"/>
      <c r="AS3" s="83"/>
      <c r="AT3" s="83"/>
      <c r="AU3" s="83"/>
      <c r="AV3" s="83"/>
    </row>
    <row r="4" spans="1:5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4" t="s">
        <v>6</v>
      </c>
      <c r="AB4" s="84"/>
      <c r="AC4" s="84"/>
      <c r="AD4" s="84"/>
      <c r="AE4" s="84"/>
      <c r="AF4" s="84"/>
      <c r="AG4" s="84"/>
      <c r="AH4" s="84" t="s">
        <v>46</v>
      </c>
      <c r="AI4" s="84"/>
      <c r="AJ4" s="84"/>
      <c r="AK4" s="84"/>
      <c r="AL4" s="84" t="s">
        <v>6</v>
      </c>
      <c r="AM4" s="84"/>
      <c r="AN4" s="84"/>
      <c r="AO4" s="84"/>
      <c r="AP4" s="84"/>
      <c r="AQ4" s="84"/>
      <c r="AR4" s="84"/>
      <c r="AS4" s="84" t="s">
        <v>46</v>
      </c>
      <c r="AT4" s="84"/>
      <c r="AU4" s="84"/>
      <c r="AV4" s="84"/>
    </row>
    <row r="5" spans="1:53" ht="45" customHeight="1">
      <c r="A5" s="90" t="s">
        <v>43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2"/>
      <c r="AA5" s="103"/>
      <c r="AB5" s="104"/>
      <c r="AC5" s="105"/>
      <c r="AD5" s="22"/>
      <c r="AE5" s="106">
        <f>経歴書!$AE$20</f>
        <v>0</v>
      </c>
      <c r="AF5" s="107"/>
      <c r="AG5" s="108"/>
      <c r="AH5" s="23">
        <f>経歴書!$AH$21</f>
        <v>0</v>
      </c>
      <c r="AI5" s="23" t="s">
        <v>10</v>
      </c>
      <c r="AJ5" s="24">
        <f>経歴書!$AJ$21</f>
        <v>0</v>
      </c>
      <c r="AK5" s="23" t="s">
        <v>11</v>
      </c>
      <c r="AL5" s="101"/>
      <c r="AM5" s="101"/>
      <c r="AN5" s="101"/>
      <c r="AO5" s="22"/>
      <c r="AP5" s="102">
        <f>経歴書!$AP$20</f>
        <v>0</v>
      </c>
      <c r="AQ5" s="102"/>
      <c r="AR5" s="102"/>
      <c r="AS5" s="23">
        <f>経歴書!$AS$21</f>
        <v>0</v>
      </c>
      <c r="AT5" s="23" t="s">
        <v>10</v>
      </c>
      <c r="AU5" s="24">
        <f>経歴書!$AU$21</f>
        <v>0</v>
      </c>
      <c r="AV5" s="23" t="s">
        <v>11</v>
      </c>
      <c r="AW5" s="3"/>
      <c r="AZ5" s="13"/>
      <c r="BA5" s="13"/>
    </row>
    <row r="6" spans="1:53" ht="45" customHeight="1">
      <c r="A6" s="95"/>
      <c r="B6" s="95"/>
      <c r="C6" s="95"/>
      <c r="D6" s="95"/>
      <c r="E6" s="95"/>
      <c r="F6" s="95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60"/>
      <c r="AB6" s="60"/>
      <c r="AC6" s="60"/>
      <c r="AD6" s="20" t="s">
        <v>9</v>
      </c>
      <c r="AE6" s="60"/>
      <c r="AF6" s="60"/>
      <c r="AG6" s="60"/>
      <c r="AH6" s="14" t="str">
        <f t="shared" ref="AH6:AH14" si="0">IF(A6="","",INT((YEAR(AE6)*12+MONTH(AE6)-YEAR(AA6)*12-MONTH(AA6)+IF(DAY(AE6)-DAY(AA6)&gt;15,1,0))/12))</f>
        <v/>
      </c>
      <c r="AI6" s="14" t="s">
        <v>10</v>
      </c>
      <c r="AJ6" s="15" t="str">
        <f t="shared" ref="AJ6:AJ14" si="1">IF(A6="","",MOD(YEAR(AE6)*12+MONTH(AE6)-YEAR(AA6)*12-MONTH(AA6)+IF(DAY(AE6)-DAY(AA6)&lt;-15,1,0)+IF(DAY(AE6)-DAY(AA6)&gt;15,1,0),12))</f>
        <v/>
      </c>
      <c r="AK6" s="14" t="s">
        <v>11</v>
      </c>
      <c r="AL6" s="60"/>
      <c r="AM6" s="60"/>
      <c r="AN6" s="60"/>
      <c r="AO6" s="20" t="s">
        <v>9</v>
      </c>
      <c r="AP6" s="60"/>
      <c r="AQ6" s="60"/>
      <c r="AR6" s="60"/>
      <c r="AS6" s="14" t="str">
        <f t="shared" ref="AS6:AS14" si="2">IF(A6="","",INT((YEAR(AP6)*12+MONTH(AP6)-YEAR(AL6)*12-MONTH(AL6)+IF(DAY(AP6)-DAY(AL6)&gt;15,1,0))/12))</f>
        <v/>
      </c>
      <c r="AT6" s="14" t="s">
        <v>10</v>
      </c>
      <c r="AU6" s="15" t="str">
        <f t="shared" ref="AU6:AU14" si="3">IF(A6="","",MOD(YEAR(AP6)*12+MONTH(AP6)-YEAR(AL6)*12-MONTH(AL6)+IF(DAY(AP6)-DAY(AL6)&lt;-15,1,0)+IF(DAY(AP6)-DAY(AL6)&gt;15,1,0),12))</f>
        <v/>
      </c>
      <c r="AV6" s="14" t="s">
        <v>11</v>
      </c>
      <c r="AW6" s="4"/>
      <c r="AZ6" s="11" t="str">
        <f>IF(AA6="","",IF(AE5="","",IF(AA6&lt;=AE5,"重複NG","OK")))</f>
        <v/>
      </c>
      <c r="BA6" s="11" t="str">
        <f>IF(AL6="","",IF(AP5="","",IF(AL6&lt;=AP5,"重複NG","OK")))</f>
        <v/>
      </c>
    </row>
    <row r="7" spans="1:53" ht="45" customHeight="1">
      <c r="A7" s="95"/>
      <c r="B7" s="95"/>
      <c r="C7" s="95"/>
      <c r="D7" s="95"/>
      <c r="E7" s="95"/>
      <c r="F7" s="95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60"/>
      <c r="AB7" s="60"/>
      <c r="AC7" s="60"/>
      <c r="AD7" s="20" t="s">
        <v>9</v>
      </c>
      <c r="AE7" s="60"/>
      <c r="AF7" s="60"/>
      <c r="AG7" s="60"/>
      <c r="AH7" s="14" t="str">
        <f t="shared" si="0"/>
        <v/>
      </c>
      <c r="AI7" s="14" t="s">
        <v>10</v>
      </c>
      <c r="AJ7" s="15" t="str">
        <f t="shared" si="1"/>
        <v/>
      </c>
      <c r="AK7" s="14" t="s">
        <v>11</v>
      </c>
      <c r="AL7" s="60"/>
      <c r="AM7" s="60"/>
      <c r="AN7" s="60"/>
      <c r="AO7" s="20" t="s">
        <v>9</v>
      </c>
      <c r="AP7" s="60"/>
      <c r="AQ7" s="60"/>
      <c r="AR7" s="60"/>
      <c r="AS7" s="14" t="str">
        <f t="shared" si="2"/>
        <v/>
      </c>
      <c r="AT7" s="14" t="s">
        <v>10</v>
      </c>
      <c r="AU7" s="15" t="str">
        <f t="shared" si="3"/>
        <v/>
      </c>
      <c r="AV7" s="14" t="s">
        <v>11</v>
      </c>
      <c r="AW7" s="4"/>
      <c r="AZ7" s="11" t="str">
        <f t="shared" ref="AZ7:AZ14" si="4">IF(AA7="","",IF(AE6="","",IF(AA7&lt;=AE6,"重複NG","OK")))</f>
        <v/>
      </c>
      <c r="BA7" s="11" t="str">
        <f t="shared" ref="BA7:BA14" si="5">IF(AL7="","",IF(AP6="","",IF(AL7&lt;=AP6,"重複NG","OK")))</f>
        <v/>
      </c>
    </row>
    <row r="8" spans="1:53" ht="45" customHeight="1">
      <c r="A8" s="95"/>
      <c r="B8" s="95"/>
      <c r="C8" s="95"/>
      <c r="D8" s="95"/>
      <c r="E8" s="95"/>
      <c r="F8" s="95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7"/>
      <c r="AB8" s="97"/>
      <c r="AC8" s="97"/>
      <c r="AD8" s="20" t="s">
        <v>9</v>
      </c>
      <c r="AE8" s="93"/>
      <c r="AF8" s="93"/>
      <c r="AG8" s="93"/>
      <c r="AH8" s="14" t="str">
        <f t="shared" si="0"/>
        <v/>
      </c>
      <c r="AI8" s="14" t="s">
        <v>10</v>
      </c>
      <c r="AJ8" s="15" t="str">
        <f t="shared" si="1"/>
        <v/>
      </c>
      <c r="AK8" s="14" t="s">
        <v>11</v>
      </c>
      <c r="AL8" s="94"/>
      <c r="AM8" s="94"/>
      <c r="AN8" s="94"/>
      <c r="AO8" s="14" t="s">
        <v>9</v>
      </c>
      <c r="AP8" s="94"/>
      <c r="AQ8" s="94"/>
      <c r="AR8" s="94"/>
      <c r="AS8" s="14" t="str">
        <f t="shared" si="2"/>
        <v/>
      </c>
      <c r="AT8" s="14" t="s">
        <v>10</v>
      </c>
      <c r="AU8" s="15" t="str">
        <f t="shared" si="3"/>
        <v/>
      </c>
      <c r="AV8" s="14" t="s">
        <v>11</v>
      </c>
      <c r="AW8" s="4"/>
      <c r="AZ8" s="11" t="str">
        <f t="shared" si="4"/>
        <v/>
      </c>
      <c r="BA8" s="11" t="str">
        <f t="shared" si="5"/>
        <v/>
      </c>
    </row>
    <row r="9" spans="1:53" ht="45" customHeight="1">
      <c r="A9" s="95"/>
      <c r="B9" s="95"/>
      <c r="C9" s="95"/>
      <c r="D9" s="95"/>
      <c r="E9" s="95"/>
      <c r="F9" s="95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97"/>
      <c r="AC9" s="97"/>
      <c r="AD9" s="20" t="s">
        <v>9</v>
      </c>
      <c r="AE9" s="93"/>
      <c r="AF9" s="93"/>
      <c r="AG9" s="93"/>
      <c r="AH9" s="14" t="str">
        <f t="shared" si="0"/>
        <v/>
      </c>
      <c r="AI9" s="14" t="s">
        <v>10</v>
      </c>
      <c r="AJ9" s="15" t="str">
        <f t="shared" si="1"/>
        <v/>
      </c>
      <c r="AK9" s="14" t="s">
        <v>11</v>
      </c>
      <c r="AL9" s="94"/>
      <c r="AM9" s="94"/>
      <c r="AN9" s="94"/>
      <c r="AO9" s="14" t="s">
        <v>9</v>
      </c>
      <c r="AP9" s="94"/>
      <c r="AQ9" s="94"/>
      <c r="AR9" s="94"/>
      <c r="AS9" s="14" t="str">
        <f t="shared" si="2"/>
        <v/>
      </c>
      <c r="AT9" s="14" t="s">
        <v>10</v>
      </c>
      <c r="AU9" s="15" t="str">
        <f t="shared" si="3"/>
        <v/>
      </c>
      <c r="AV9" s="14" t="s">
        <v>11</v>
      </c>
      <c r="AW9" s="4"/>
      <c r="AZ9" s="11" t="str">
        <f t="shared" si="4"/>
        <v/>
      </c>
      <c r="BA9" s="11" t="str">
        <f t="shared" si="5"/>
        <v/>
      </c>
    </row>
    <row r="10" spans="1:53" ht="45" customHeight="1">
      <c r="A10" s="95"/>
      <c r="B10" s="95"/>
      <c r="C10" s="95"/>
      <c r="D10" s="95"/>
      <c r="E10" s="95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7"/>
      <c r="AB10" s="97"/>
      <c r="AC10" s="97"/>
      <c r="AD10" s="20" t="s">
        <v>9</v>
      </c>
      <c r="AE10" s="93"/>
      <c r="AF10" s="93"/>
      <c r="AG10" s="93"/>
      <c r="AH10" s="14" t="str">
        <f t="shared" si="0"/>
        <v/>
      </c>
      <c r="AI10" s="14" t="s">
        <v>10</v>
      </c>
      <c r="AJ10" s="15" t="str">
        <f t="shared" si="1"/>
        <v/>
      </c>
      <c r="AK10" s="14" t="s">
        <v>11</v>
      </c>
      <c r="AL10" s="94"/>
      <c r="AM10" s="94"/>
      <c r="AN10" s="94"/>
      <c r="AO10" s="14" t="s">
        <v>9</v>
      </c>
      <c r="AP10" s="94"/>
      <c r="AQ10" s="94"/>
      <c r="AR10" s="94"/>
      <c r="AS10" s="14" t="str">
        <f t="shared" si="2"/>
        <v/>
      </c>
      <c r="AT10" s="14" t="s">
        <v>10</v>
      </c>
      <c r="AU10" s="15" t="str">
        <f t="shared" si="3"/>
        <v/>
      </c>
      <c r="AV10" s="14" t="s">
        <v>11</v>
      </c>
      <c r="AW10" s="4"/>
      <c r="AZ10" s="11" t="str">
        <f t="shared" si="4"/>
        <v/>
      </c>
      <c r="BA10" s="11" t="str">
        <f t="shared" si="5"/>
        <v/>
      </c>
    </row>
    <row r="11" spans="1:53" ht="45" customHeight="1">
      <c r="A11" s="95"/>
      <c r="B11" s="95"/>
      <c r="C11" s="95"/>
      <c r="D11" s="95"/>
      <c r="E11" s="95"/>
      <c r="F11" s="95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7"/>
      <c r="AB11" s="97"/>
      <c r="AC11" s="97"/>
      <c r="AD11" s="20" t="s">
        <v>9</v>
      </c>
      <c r="AE11" s="93"/>
      <c r="AF11" s="93"/>
      <c r="AG11" s="93"/>
      <c r="AH11" s="14" t="str">
        <f t="shared" si="0"/>
        <v/>
      </c>
      <c r="AI11" s="14" t="s">
        <v>10</v>
      </c>
      <c r="AJ11" s="15" t="str">
        <f t="shared" si="1"/>
        <v/>
      </c>
      <c r="AK11" s="14" t="s">
        <v>11</v>
      </c>
      <c r="AL11" s="94"/>
      <c r="AM11" s="94"/>
      <c r="AN11" s="94"/>
      <c r="AO11" s="14" t="s">
        <v>9</v>
      </c>
      <c r="AP11" s="94"/>
      <c r="AQ11" s="94"/>
      <c r="AR11" s="94"/>
      <c r="AS11" s="14" t="str">
        <f t="shared" si="2"/>
        <v/>
      </c>
      <c r="AT11" s="14" t="s">
        <v>10</v>
      </c>
      <c r="AU11" s="15" t="str">
        <f t="shared" si="3"/>
        <v/>
      </c>
      <c r="AV11" s="14" t="s">
        <v>11</v>
      </c>
      <c r="AW11" s="4"/>
      <c r="AZ11" s="11" t="str">
        <f t="shared" si="4"/>
        <v/>
      </c>
      <c r="BA11" s="11" t="str">
        <f t="shared" si="5"/>
        <v/>
      </c>
    </row>
    <row r="12" spans="1:53" ht="45" customHeight="1">
      <c r="A12" s="95"/>
      <c r="B12" s="95"/>
      <c r="C12" s="95"/>
      <c r="D12" s="95"/>
      <c r="E12" s="95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97"/>
      <c r="AC12" s="97"/>
      <c r="AD12" s="20" t="s">
        <v>9</v>
      </c>
      <c r="AE12" s="93"/>
      <c r="AF12" s="93"/>
      <c r="AG12" s="93"/>
      <c r="AH12" s="14" t="str">
        <f t="shared" si="0"/>
        <v/>
      </c>
      <c r="AI12" s="14" t="s">
        <v>10</v>
      </c>
      <c r="AJ12" s="15" t="str">
        <f t="shared" si="1"/>
        <v/>
      </c>
      <c r="AK12" s="14" t="s">
        <v>11</v>
      </c>
      <c r="AL12" s="94"/>
      <c r="AM12" s="94"/>
      <c r="AN12" s="94"/>
      <c r="AO12" s="14" t="s">
        <v>9</v>
      </c>
      <c r="AP12" s="94"/>
      <c r="AQ12" s="94"/>
      <c r="AR12" s="94"/>
      <c r="AS12" s="14" t="str">
        <f t="shared" si="2"/>
        <v/>
      </c>
      <c r="AT12" s="14" t="s">
        <v>10</v>
      </c>
      <c r="AU12" s="15" t="str">
        <f t="shared" si="3"/>
        <v/>
      </c>
      <c r="AV12" s="14" t="s">
        <v>11</v>
      </c>
      <c r="AW12" s="4"/>
      <c r="AZ12" s="11" t="str">
        <f t="shared" si="4"/>
        <v/>
      </c>
      <c r="BA12" s="11" t="str">
        <f t="shared" si="5"/>
        <v/>
      </c>
    </row>
    <row r="13" spans="1:53" ht="45" customHeight="1">
      <c r="A13" s="95"/>
      <c r="B13" s="95"/>
      <c r="C13" s="95"/>
      <c r="D13" s="95"/>
      <c r="E13" s="95"/>
      <c r="F13" s="95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  <c r="AB13" s="97"/>
      <c r="AC13" s="97"/>
      <c r="AD13" s="20" t="s">
        <v>9</v>
      </c>
      <c r="AE13" s="93"/>
      <c r="AF13" s="93"/>
      <c r="AG13" s="93"/>
      <c r="AH13" s="14" t="str">
        <f t="shared" si="0"/>
        <v/>
      </c>
      <c r="AI13" s="14" t="s">
        <v>10</v>
      </c>
      <c r="AJ13" s="15" t="str">
        <f t="shared" si="1"/>
        <v/>
      </c>
      <c r="AK13" s="14" t="s">
        <v>11</v>
      </c>
      <c r="AL13" s="94"/>
      <c r="AM13" s="94"/>
      <c r="AN13" s="94"/>
      <c r="AO13" s="14" t="s">
        <v>9</v>
      </c>
      <c r="AP13" s="94"/>
      <c r="AQ13" s="94"/>
      <c r="AR13" s="94"/>
      <c r="AS13" s="14" t="str">
        <f t="shared" si="2"/>
        <v/>
      </c>
      <c r="AT13" s="14" t="s">
        <v>10</v>
      </c>
      <c r="AU13" s="15" t="str">
        <f t="shared" si="3"/>
        <v/>
      </c>
      <c r="AV13" s="14" t="s">
        <v>11</v>
      </c>
      <c r="AW13" s="4"/>
      <c r="AZ13" s="11" t="str">
        <f t="shared" si="4"/>
        <v/>
      </c>
      <c r="BA13" s="11" t="str">
        <f t="shared" si="5"/>
        <v/>
      </c>
    </row>
    <row r="14" spans="1:53" ht="45" customHeight="1">
      <c r="A14" s="95"/>
      <c r="B14" s="95"/>
      <c r="C14" s="95"/>
      <c r="D14" s="95"/>
      <c r="E14" s="95"/>
      <c r="F14" s="95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7"/>
      <c r="AB14" s="97"/>
      <c r="AC14" s="97"/>
      <c r="AD14" s="20" t="s">
        <v>9</v>
      </c>
      <c r="AE14" s="93"/>
      <c r="AF14" s="93"/>
      <c r="AG14" s="93"/>
      <c r="AH14" s="14" t="str">
        <f t="shared" si="0"/>
        <v/>
      </c>
      <c r="AI14" s="14" t="s">
        <v>10</v>
      </c>
      <c r="AJ14" s="15" t="str">
        <f t="shared" si="1"/>
        <v/>
      </c>
      <c r="AK14" s="14" t="s">
        <v>11</v>
      </c>
      <c r="AL14" s="94"/>
      <c r="AM14" s="94"/>
      <c r="AN14" s="94"/>
      <c r="AO14" s="14" t="s">
        <v>9</v>
      </c>
      <c r="AP14" s="94"/>
      <c r="AQ14" s="94"/>
      <c r="AR14" s="94"/>
      <c r="AS14" s="14" t="str">
        <f t="shared" si="2"/>
        <v/>
      </c>
      <c r="AT14" s="14" t="s">
        <v>10</v>
      </c>
      <c r="AU14" s="15" t="str">
        <f t="shared" si="3"/>
        <v/>
      </c>
      <c r="AV14" s="14" t="s">
        <v>11</v>
      </c>
      <c r="AW14" s="4"/>
      <c r="AZ14" s="11" t="str">
        <f t="shared" si="4"/>
        <v/>
      </c>
      <c r="BA14" s="11" t="str">
        <f t="shared" si="5"/>
        <v/>
      </c>
    </row>
    <row r="15" spans="1:53" ht="21" customHeight="1">
      <c r="A15" s="32" t="s">
        <v>13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  <c r="AA15" s="85" t="e">
        <f>_xlfn.IFS(AND(AZ2="点検診断士",BA2="大学・大学院"),3,AND(AZ2="点検診断士",BA2="短大・高専・専門学校"),5,AND(AZ2="点検診断士",BA2="高等学校"),7,AND(AZ2="点検診断士",BA2="その他"),10,AZ2="点検士",0)</f>
        <v>#N/A</v>
      </c>
      <c r="AB15" s="86"/>
      <c r="AC15" s="86"/>
      <c r="AD15" s="86"/>
      <c r="AE15" s="86"/>
      <c r="AF15" s="86"/>
      <c r="AG15" s="87"/>
      <c r="AH15" s="16">
        <f>IF(SUM(AJ5:AJ14)&gt;=12,SUM(AH5:AH14)+ROUNDDOWN(SUM(AJ5:AJ14)/12,0),SUM(AH5:AH14))</f>
        <v>0</v>
      </c>
      <c r="AI15" s="14" t="s">
        <v>10</v>
      </c>
      <c r="AJ15" s="17">
        <f>IF(SUM(AJ5:AJ14)&lt;12,SUM(AJ5:AJ14),IF(SUM(AJ5:AJ14)&lt;24,SUM(AJ5:AJ14)-12,IF(SUM(AJ5:AJ14)&lt;36,SUM(AJ5:AJ14)-24,IF(SUM(AJ5:AJ14)&lt;48,SUM(AJ5:AJ14)-36,IF(SUM(AJ5:AJ14)&lt;60,SUM(AJ5:AJ14)-48,IF(SUM(AJ5:AJ14)&lt;72,SUM(AJ5:AJ14)-60,IF(SUM(AJ5:AJ14)&lt;84,SUM(AJ5:AJ14)-72,IF(SUM(AJ5:AJ14)&lt;96,SUM(AJ5:AJ14)-84,IF(SUM(AJ5:AJ14)&lt;108,SUM(AJ5:AJ14)-96,IF(SUM(AJ5:AJ14)&lt;120,SUM(AJ5:AJ14)-108,""))))))))))</f>
        <v>0</v>
      </c>
      <c r="AK15" s="14" t="s">
        <v>11</v>
      </c>
      <c r="AL15" s="35" t="str">
        <f>IF(AS15=0,"",3)</f>
        <v/>
      </c>
      <c r="AM15" s="36"/>
      <c r="AN15" s="36"/>
      <c r="AO15" s="36"/>
      <c r="AP15" s="36"/>
      <c r="AQ15" s="36"/>
      <c r="AR15" s="37"/>
      <c r="AS15" s="16">
        <f>IF(SUM(AU5:AU14)&gt;=12,SUM(AS5:AS14)+ROUNDDOWN(SUM(AU5:AU14)/12,0),SUM(AS5:AS14))</f>
        <v>0</v>
      </c>
      <c r="AT15" s="14" t="s">
        <v>10</v>
      </c>
      <c r="AU15" s="17">
        <f>IF(SUM(AU5:AU14)&lt;12,SUM(AU5:AU14),IF(SUM(AU5:AU14)&lt;24,SUM(AU5:AU14)-12,IF(SUM(AU5:AU14)&lt;36,SUM(AU5:AU14)-24,IF(SUM(AU5:AU14)&lt;48,SUM(AU5:AU14)-36,IF(SUM(AU5:AU14)&lt;60,SUM(AU5:AU14)-48,IF(SUM(AU5:AU14)&lt;72,SUM(AU5:AU14)-60,IF(SUM(AU5:AU14)&lt;84,SUM(AU5:AU14)-72,IF(SUM(AU5:AU14)&lt;96,SUM(AU5:AU14)-84,IF(SUM(AU5:AU14)&lt;108,SUM(AU5:AU14)-96,IF(SUM(AU5:AU14)&lt;120,SUM(AU5:AU14)-108,""))))))))))</f>
        <v>0</v>
      </c>
      <c r="AV15" s="14" t="s">
        <v>11</v>
      </c>
      <c r="AW15" s="4"/>
      <c r="AZ15" s="28" t="e">
        <f>IF(AH15-AA15&gt;=0,"実務経験OK","実務経験年数不足")</f>
        <v>#N/A</v>
      </c>
      <c r="BA15" s="28"/>
    </row>
    <row r="16" spans="1:5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Z16" s="27" t="e">
        <f>IF(AS15-AL15&gt;=0,"点検経験OK","点検経験年数不足")</f>
        <v>#VALUE!</v>
      </c>
      <c r="BA16" s="27"/>
    </row>
    <row r="17" spans="1:5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52">
      <c r="A18" s="2"/>
      <c r="B18" s="30" t="s">
        <v>15</v>
      </c>
      <c r="C18" s="30"/>
      <c r="D18" s="30"/>
      <c r="E18" s="30"/>
      <c r="F18" s="30"/>
      <c r="G18" s="3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38" t="s">
        <v>48</v>
      </c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Z18" s="7"/>
    </row>
    <row r="19" spans="1:52" ht="18" customHeight="1">
      <c r="A19" s="2"/>
      <c r="B19" s="2"/>
      <c r="C19" s="2"/>
      <c r="D19" s="2"/>
      <c r="E19" s="30" t="s">
        <v>16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"/>
      <c r="V19" s="2"/>
      <c r="W19" s="2"/>
      <c r="X19" s="2"/>
      <c r="Y19" s="30" t="s">
        <v>27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2" t="s">
        <v>26</v>
      </c>
      <c r="AN19" s="2"/>
      <c r="AO19" s="2" t="s">
        <v>18</v>
      </c>
      <c r="AP19" s="2"/>
      <c r="AQ19" s="2"/>
      <c r="AR19" s="2"/>
      <c r="AS19" s="2"/>
      <c r="AT19" s="2"/>
      <c r="AU19" s="2"/>
      <c r="AV19" s="2"/>
    </row>
    <row r="20" spans="1:5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52">
      <c r="A21" s="2"/>
      <c r="B21" s="30" t="s">
        <v>21</v>
      </c>
      <c r="C21" s="30"/>
      <c r="D21" s="30"/>
      <c r="E21" s="30"/>
      <c r="F21" s="30"/>
      <c r="G21" s="3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8" t="s">
        <v>48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</row>
    <row r="22" spans="1:52" ht="19.95" customHeight="1">
      <c r="A22" s="2"/>
      <c r="B22" s="2"/>
      <c r="C22" s="2"/>
      <c r="D22" s="2"/>
      <c r="E22" s="30" t="s">
        <v>22</v>
      </c>
      <c r="F22" s="30"/>
      <c r="G22" s="30"/>
      <c r="H22" s="30"/>
      <c r="I22" s="30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30" t="s">
        <v>24</v>
      </c>
      <c r="W22" s="30"/>
      <c r="X22" s="30"/>
      <c r="Y22" s="30"/>
      <c r="Z22" s="30"/>
      <c r="AA22" s="30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52" ht="19.95" customHeight="1">
      <c r="A23" s="2"/>
      <c r="B23" s="2"/>
      <c r="C23" s="2"/>
      <c r="D23" s="2"/>
      <c r="E23" s="30" t="s">
        <v>23</v>
      </c>
      <c r="F23" s="30"/>
      <c r="G23" s="30"/>
      <c r="H23" s="30"/>
      <c r="I23" s="30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30" t="s">
        <v>25</v>
      </c>
      <c r="W23" s="30"/>
      <c r="X23" s="30"/>
      <c r="Y23" s="30"/>
      <c r="Z23" s="30"/>
      <c r="AA23" s="30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2" t="s">
        <v>26</v>
      </c>
      <c r="AN23" s="2"/>
      <c r="AO23" s="2" t="s">
        <v>18</v>
      </c>
      <c r="AP23" s="2"/>
      <c r="AQ23" s="2"/>
      <c r="AR23" s="2"/>
      <c r="AS23" s="2"/>
      <c r="AT23" s="2"/>
      <c r="AU23" s="2"/>
      <c r="AV23" s="2"/>
    </row>
    <row r="24" spans="1:5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</row>
  </sheetData>
  <sheetProtection algorithmName="SHA-512" hashValue="SoF8SCzTh2vY8KAjWxFKCELhBzmZy0347rGuteoh8bkjOC0Ri02WxAbWjkA5jRXvG0nfoGm5sPUwBd+pnGEDOQ==" saltValue="PqZjTfp5gPn90LdapsmUjQ==" spinCount="100000" sheet="1" objects="1" scenarios="1" formatCells="0"/>
  <mergeCells count="101">
    <mergeCell ref="A3:F4"/>
    <mergeCell ref="G3:P4"/>
    <mergeCell ref="Q3:Z4"/>
    <mergeCell ref="AA3:AK3"/>
    <mergeCell ref="B18:G18"/>
    <mergeCell ref="AL3:AV3"/>
    <mergeCell ref="AA4:AG4"/>
    <mergeCell ref="AH4:AK4"/>
    <mergeCell ref="AL4:AR4"/>
    <mergeCell ref="AS4:AV4"/>
    <mergeCell ref="AL5:AN5"/>
    <mergeCell ref="AP5:AR5"/>
    <mergeCell ref="A6:F6"/>
    <mergeCell ref="G6:P6"/>
    <mergeCell ref="Q6:Z6"/>
    <mergeCell ref="AA6:AC6"/>
    <mergeCell ref="AE6:AG6"/>
    <mergeCell ref="AL6:AN6"/>
    <mergeCell ref="AP6:AR6"/>
    <mergeCell ref="AA5:AC5"/>
    <mergeCell ref="AE5:AG5"/>
    <mergeCell ref="AP7:AR7"/>
    <mergeCell ref="AA15:AG15"/>
    <mergeCell ref="A8:F8"/>
    <mergeCell ref="G8:P8"/>
    <mergeCell ref="Q8:Z8"/>
    <mergeCell ref="AA8:AC8"/>
    <mergeCell ref="AE8:AG8"/>
    <mergeCell ref="AL8:AN8"/>
    <mergeCell ref="AP8:AR8"/>
    <mergeCell ref="A7:F7"/>
    <mergeCell ref="G7:P7"/>
    <mergeCell ref="Q7:Z7"/>
    <mergeCell ref="AA7:AC7"/>
    <mergeCell ref="AE7:AG7"/>
    <mergeCell ref="AL7:AN7"/>
    <mergeCell ref="AA11:AC11"/>
    <mergeCell ref="AE11:AG11"/>
    <mergeCell ref="AL11:AN11"/>
    <mergeCell ref="AP9:AR9"/>
    <mergeCell ref="A10:F10"/>
    <mergeCell ref="G10:P10"/>
    <mergeCell ref="Q10:Z10"/>
    <mergeCell ref="AA10:AC10"/>
    <mergeCell ref="AE10:AG10"/>
    <mergeCell ref="AL10:AN10"/>
    <mergeCell ref="AP10:AR10"/>
    <mergeCell ref="A9:F9"/>
    <mergeCell ref="G9:P9"/>
    <mergeCell ref="Q9:Z9"/>
    <mergeCell ref="AA9:AC9"/>
    <mergeCell ref="AE9:AG9"/>
    <mergeCell ref="AL9:AN9"/>
    <mergeCell ref="A1:AV1"/>
    <mergeCell ref="AK21:AV21"/>
    <mergeCell ref="E22:I22"/>
    <mergeCell ref="J22:U22"/>
    <mergeCell ref="E23:I23"/>
    <mergeCell ref="J23:U23"/>
    <mergeCell ref="A15:Z15"/>
    <mergeCell ref="AL15:AR15"/>
    <mergeCell ref="AA16:AV16"/>
    <mergeCell ref="AK18:AV18"/>
    <mergeCell ref="Y19:AC19"/>
    <mergeCell ref="AD19:AL19"/>
    <mergeCell ref="AP13:AR13"/>
    <mergeCell ref="A14:F14"/>
    <mergeCell ref="AP14:AR14"/>
    <mergeCell ref="A13:F13"/>
    <mergeCell ref="G13:P13"/>
    <mergeCell ref="Q13:Z13"/>
    <mergeCell ref="AA13:AC13"/>
    <mergeCell ref="AE13:AG13"/>
    <mergeCell ref="AL13:AN13"/>
    <mergeCell ref="G14:P14"/>
    <mergeCell ref="Q14:Z14"/>
    <mergeCell ref="AA14:AC14"/>
    <mergeCell ref="A2:AV2"/>
    <mergeCell ref="V22:AA22"/>
    <mergeCell ref="V23:AA23"/>
    <mergeCell ref="AB22:AL22"/>
    <mergeCell ref="AB23:AL23"/>
    <mergeCell ref="A24:AV24"/>
    <mergeCell ref="B21:G21"/>
    <mergeCell ref="E19:T19"/>
    <mergeCell ref="AZ15:BA15"/>
    <mergeCell ref="AZ16:BA16"/>
    <mergeCell ref="A5:Z5"/>
    <mergeCell ref="AE14:AG14"/>
    <mergeCell ref="AL14:AN14"/>
    <mergeCell ref="AP11:AR11"/>
    <mergeCell ref="A12:F12"/>
    <mergeCell ref="G12:P12"/>
    <mergeCell ref="Q12:Z12"/>
    <mergeCell ref="AA12:AC12"/>
    <mergeCell ref="AE12:AG12"/>
    <mergeCell ref="AL12:AN12"/>
    <mergeCell ref="AP12:AR12"/>
    <mergeCell ref="A11:F11"/>
    <mergeCell ref="G11:P11"/>
    <mergeCell ref="Q11:Z11"/>
  </mergeCells>
  <phoneticPr fontId="1"/>
  <pageMargins left="0.59055118110236227" right="0.11811023622047245" top="0.35433070866141736" bottom="0.35433070866141736" header="0.11811023622047245" footer="0.31496062992125984"/>
  <pageSetup paperSize="9" scale="99" fitToHeight="0" orientation="portrait" r:id="rId1"/>
  <headerFooter>
    <oddHeader>&amp;R&amp;"ＭＳ ゴシック,標準"（様式1-1）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25BD-5FDF-4E03-9009-BF1B40D7C003}">
  <sheetPr codeName="Sheet3"/>
  <dimension ref="A1:D6"/>
  <sheetViews>
    <sheetView workbookViewId="0">
      <selection activeCell="C29" sqref="C29"/>
    </sheetView>
  </sheetViews>
  <sheetFormatPr defaultRowHeight="18"/>
  <cols>
    <col min="1" max="1" width="11" bestFit="1" customWidth="1"/>
    <col min="2" max="2" width="21.3984375" bestFit="1" customWidth="1"/>
    <col min="3" max="4" width="13" bestFit="1" customWidth="1"/>
  </cols>
  <sheetData>
    <row r="1" spans="1:4">
      <c r="A1" t="s">
        <v>41</v>
      </c>
      <c r="B1" t="s">
        <v>40</v>
      </c>
      <c r="C1" t="s">
        <v>31</v>
      </c>
      <c r="D1" t="s">
        <v>35</v>
      </c>
    </row>
    <row r="2" spans="1:4">
      <c r="A2" t="s">
        <v>38</v>
      </c>
      <c r="B2" t="s">
        <v>14</v>
      </c>
      <c r="C2" t="s">
        <v>32</v>
      </c>
      <c r="D2" t="s">
        <v>32</v>
      </c>
    </row>
    <row r="3" spans="1:4">
      <c r="A3" t="s">
        <v>39</v>
      </c>
      <c r="B3" t="s">
        <v>28</v>
      </c>
      <c r="C3" t="s">
        <v>33</v>
      </c>
      <c r="D3" t="s">
        <v>32</v>
      </c>
    </row>
    <row r="4" spans="1:4">
      <c r="B4" t="s">
        <v>29</v>
      </c>
      <c r="C4" t="s">
        <v>34</v>
      </c>
      <c r="D4" t="s">
        <v>32</v>
      </c>
    </row>
    <row r="5" spans="1:4">
      <c r="B5" t="s">
        <v>30</v>
      </c>
      <c r="C5" t="s">
        <v>36</v>
      </c>
      <c r="D5" t="s">
        <v>32</v>
      </c>
    </row>
    <row r="6" spans="1:4">
      <c r="D6" t="s">
        <v>37</v>
      </c>
    </row>
  </sheetData>
  <sheetProtection algorithmName="SHA-512" hashValue="YE4qfxhsrjmBiIqv1i5DT/6ET2TZkYIUUO9LK9RLImlL+bq0lhyrHJ/IJKoP/cCPKLTOtV8av3deLbhjrK92uA==" saltValue="E3e6tFIgnS5OUsxYxoFYFg==" spinCount="100000" sheet="1" objects="1" scenarios="1"/>
  <phoneticPr fontId="1"/>
  <pageMargins left="0.59055118110236227" right="0.11811023622047245" top="0.35433070866141736" bottom="0.35433070866141736" header="0.11811023622047245" footer="0.31496062992125984"/>
  <pageSetup paperSize="9" scale="99" orientation="portrait" r:id="rId1"/>
  <headerFooter>
    <oddHeader>&amp;R&amp;"ＭＳ ゴシック,標準"（様式1-1）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経歴書</vt:lpstr>
      <vt:lpstr>次紙</vt:lpstr>
      <vt:lpstr>リスト</vt:lpstr>
      <vt:lpstr>経歴書!Print_Area</vt:lpstr>
      <vt:lpstr>次紙!Print_Area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 勲</dc:creator>
  <cp:lastModifiedBy>大宮 勲</cp:lastModifiedBy>
  <cp:lastPrinted>2026-04-23T08:22:09Z</cp:lastPrinted>
  <dcterms:created xsi:type="dcterms:W3CDTF">2026-02-13T05:14:45Z</dcterms:created>
  <dcterms:modified xsi:type="dcterms:W3CDTF">2026-04-30T00:06:47Z</dcterms:modified>
</cp:coreProperties>
</file>